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<sst xmlns="http://schemas.openxmlformats.org/spreadsheetml/2006/main" count="420" uniqueCount="64">
  <si>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</si>
  <si>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</si>
  <si>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</si>
  <si>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</si>
  <si>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</si>
  <si>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</si>
  <si>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</si>
  <si>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</si>
  <si>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</si>
  <si>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</si>
  <si>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</si>
  <si>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</si>
  <si>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</si>
  <si>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</si>
  <si>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</si>
  <si>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</si>
  <si>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</si>
  <si>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</si>
  <si>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</si>
  <si>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</si>
  <si>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</si>
  <si>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</si>
  <si>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</si>
  <si>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</si>
  <si>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</si>
  <si>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</si>
  <si>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</si>
  <si>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</si>
  <si>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</si>
  <si>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</si>
  <si>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</si>
  <si>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</si>
  <si>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</si>
  <si>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</si>
  <si>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</si>
  <si>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</si>
  <si>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</si>
  <si>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</si>
  <si>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</si>
  <si>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</si>
  <si>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</si>
  <si>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</si>
  <si>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</si>
  <si>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</si>
  <si>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</si>
  <si>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</si>
  <si>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</si>
  <si>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</si>
  <si>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</si>
  <si>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</si>
  <si>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</si>
  <si>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</si>
  <si>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</si>
  <si>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</si>
  <si>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Апрель 2018 года</t>
  </si>
  <si>
    <t>Май 2018 года</t>
  </si>
  <si>
    <t>Июнь 2018 года</t>
  </si>
  <si>
    <t>Февраль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</si>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</sst>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28" fillId="0" borderId="1">
      <alignment horizontal="right" vertical="top"/>
      <protection/>
    </xf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4" fontId="28" fillId="0" borderId="1">
      <alignment horizontal="right" vertical="top"/>
      <protection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29" borderId="0" applyNumberFormat="0" applyBorder="0" applyAlignment="0" applyProtection="0"/>
    <xf numFmtId="0" fontId="34" fillId="41" borderId="0" applyNumberFormat="0" applyBorder="0" applyAlignment="0" applyProtection="0"/>
    <xf numFmtId="0" fontId="17" fillId="3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172" fontId="18" fillId="0" borderId="2">
      <alignment/>
      <protection locked="0"/>
    </xf>
    <xf numFmtId="0" fontId="35" fillId="44" borderId="3" applyNumberFormat="0" applyAlignment="0" applyProtection="0"/>
    <xf numFmtId="0" fontId="9" fillId="13" borderId="4" applyNumberFormat="0" applyAlignment="0" applyProtection="0"/>
    <xf numFmtId="0" fontId="36" fillId="45" borderId="5" applyNumberFormat="0" applyAlignment="0" applyProtection="0"/>
    <xf numFmtId="0" fontId="10" fillId="46" borderId="6" applyNumberFormat="0" applyAlignment="0" applyProtection="0"/>
    <xf numFmtId="0" fontId="37" fillId="45" borderId="3" applyNumberFormat="0" applyAlignment="0" applyProtection="0"/>
    <xf numFmtId="0" fontId="11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8" applyNumberFormat="0" applyFill="0" applyAlignment="0" applyProtection="0"/>
    <xf numFmtId="0" fontId="39" fillId="0" borderId="9" applyNumberFormat="0" applyFill="0" applyAlignment="0" applyProtection="0"/>
    <xf numFmtId="0" fontId="4" fillId="0" borderId="10" applyNumberFormat="0" applyFill="0" applyAlignment="0" applyProtection="0"/>
    <xf numFmtId="0" fontId="40" fillId="0" borderId="11" applyNumberFormat="0" applyFill="0" applyAlignment="0" applyProtection="0"/>
    <xf numFmtId="0" fontId="5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30" fillId="11" borderId="2">
      <alignment/>
      <protection/>
    </xf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2" fillId="47" borderId="15" applyNumberFormat="0" applyAlignment="0" applyProtection="0"/>
    <xf numFmtId="0" fontId="13" fillId="48" borderId="16" applyNumberFormat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50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173" fontId="31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8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12" fillId="0" borderId="21" applyNumberFormat="0" applyFill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32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54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14" applyNumberFormat="0" applyFill="0" applyAlignment="0" applyProtection="0"/>
    <xf numFmtId="0" fontId="7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6" borderId="4" applyNumberFormat="0" applyAlignment="0" applyProtection="0"/>
    <xf numFmtId="0" fontId="18" fillId="53" borderId="19" applyNumberFormat="0" applyFont="0" applyAlignment="0" applyProtection="0"/>
    <xf numFmtId="0" fontId="1" fillId="53" borderId="19" applyNumberFormat="0" applyFont="0" applyAlignment="0" applyProtection="0"/>
    <xf numFmtId="0" fontId="8" fillId="50" borderId="0" applyNumberFormat="0" applyBorder="0" applyAlignment="0" applyProtection="0"/>
    <xf numFmtId="177" fontId="1" fillId="0" borderId="0" applyFont="0" applyFill="0" applyBorder="0" applyAlignment="0" applyProtection="0"/>
    <xf numFmtId="0" fontId="18" fillId="0" borderId="0">
      <alignment/>
      <protection/>
    </xf>
    <xf numFmtId="0" fontId="1" fillId="5" borderId="0" applyNumberFormat="0" applyBorder="0" applyAlignment="0" applyProtection="0"/>
    <xf numFmtId="177" fontId="18" fillId="0" borderId="0" applyFont="0" applyFill="0" applyBorder="0" applyAlignment="0" applyProtection="0"/>
    <xf numFmtId="0" fontId="17" fillId="33" borderId="0" applyNumberFormat="0" applyBorder="0" applyAlignment="0" applyProtection="0"/>
    <xf numFmtId="0" fontId="1" fillId="0" borderId="0">
      <alignment/>
      <protection/>
    </xf>
    <xf numFmtId="0" fontId="12" fillId="0" borderId="21" applyNumberFormat="0" applyFill="0" applyAlignment="0" applyProtection="0"/>
    <xf numFmtId="0" fontId="13" fillId="48" borderId="16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2" fillId="0" borderId="21" applyNumberFormat="0" applyFill="0" applyAlignment="0" applyProtection="0"/>
    <xf numFmtId="0" fontId="13" fillId="48" borderId="1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Font="1" applyAlignment="1">
      <alignment/>
    </xf>
    <xf numFmtId="0" fontId="19" fillId="0" borderId="0" xfId="104" applyFont="1" applyAlignment="1">
      <alignment horizontal="left" vertical="center"/>
      <protection/>
    </xf>
    <xf numFmtId="3" fontId="20" fillId="0" borderId="0" xfId="104" applyNumberFormat="1" applyFont="1" applyAlignment="1">
      <alignment horizontal="left" vertical="center"/>
      <protection/>
    </xf>
    <xf numFmtId="3" fontId="21" fillId="0" borderId="0" xfId="104" applyNumberFormat="1" applyFont="1" applyAlignment="1">
      <alignment horizontal="center" vertical="center" wrapText="1"/>
      <protection/>
    </xf>
    <xf numFmtId="0" fontId="21" fillId="0" borderId="0" xfId="104" applyFont="1" applyAlignment="1">
      <alignment horizontal="center" vertical="center" wrapText="1"/>
      <protection/>
    </xf>
    <xf numFmtId="3" fontId="19" fillId="0" borderId="0" xfId="104" applyNumberFormat="1" applyFont="1" applyAlignment="1">
      <alignment horizontal="left" vertical="center"/>
      <protection/>
    </xf>
    <xf numFmtId="3" fontId="22" fillId="0" borderId="0" xfId="104" applyNumberFormat="1" applyFont="1" applyAlignment="1">
      <alignment horizontal="center" vertical="center" wrapText="1"/>
      <protection/>
    </xf>
    <xf numFmtId="0" fontId="22" fillId="0" borderId="0" xfId="104" applyFont="1" applyAlignment="1">
      <alignment horizontal="center" vertical="center" wrapText="1"/>
      <protection/>
    </xf>
    <xf numFmtId="0" fontId="23" fillId="0" borderId="0" xfId="104" applyFont="1" applyAlignment="1">
      <alignment horizontal="center" vertical="center" wrapText="1"/>
      <protection/>
    </xf>
    <xf numFmtId="0" fontId="24" fillId="0" borderId="0" xfId="104" applyFont="1" applyAlignment="1">
      <alignment horizontal="center" vertical="center" wrapText="1"/>
      <protection/>
    </xf>
    <xf numFmtId="0" fontId="18" fillId="0" borderId="0" xfId="104" applyAlignment="1">
      <alignment horizontal="center" vertical="center" wrapText="1"/>
      <protection/>
    </xf>
    <xf numFmtId="0" fontId="22" fillId="0" borderId="22" xfId="104" applyFont="1" applyBorder="1" applyAlignment="1">
      <alignment wrapText="1"/>
      <protection/>
    </xf>
    <xf numFmtId="0" fontId="21" fillId="0" borderId="1" xfId="104" applyFont="1" applyBorder="1" applyAlignment="1">
      <alignment horizontal="center" vertical="center" wrapText="1"/>
      <protection/>
    </xf>
    <xf numFmtId="0" fontId="21" fillId="0" borderId="1" xfId="104" applyFont="1" applyBorder="1" applyAlignment="1">
      <alignment horizontal="center" vertical="center" wrapText="1"/>
      <protection/>
    </xf>
    <xf numFmtId="49" fontId="21" fillId="0" borderId="1" xfId="104" applyNumberFormat="1" applyFont="1" applyBorder="1" applyAlignment="1">
      <alignment horizontal="center" vertical="center" wrapText="1"/>
      <protection/>
    </xf>
    <xf numFmtId="4" fontId="21" fillId="0" borderId="1" xfId="104" applyNumberFormat="1" applyFont="1" applyBorder="1" applyAlignment="1">
      <alignment horizontal="center" vertical="center" wrapText="1"/>
      <protection/>
    </xf>
    <xf numFmtId="0" fontId="22" fillId="0" borderId="0" xfId="104" applyFont="1" applyBorder="1" applyAlignment="1">
      <alignment horizontal="justify" wrapText="1"/>
      <protection/>
    </xf>
    <xf numFmtId="4" fontId="21" fillId="0" borderId="22" xfId="104" applyNumberFormat="1" applyFont="1" applyBorder="1" applyAlignment="1">
      <alignment horizontal="center" wrapText="1"/>
      <protection/>
    </xf>
    <xf numFmtId="0" fontId="18" fillId="0" borderId="0" xfId="104" applyFont="1" applyAlignment="1">
      <alignment horizontal="center" vertical="center" wrapText="1"/>
      <protection/>
    </xf>
    <xf numFmtId="0" fontId="22" fillId="0" borderId="0" xfId="104" applyFont="1" applyBorder="1" applyAlignment="1">
      <alignment horizontal="left" wrapText="1"/>
      <protection/>
    </xf>
    <xf numFmtId="164" fontId="21" fillId="0" borderId="22" xfId="104" applyNumberFormat="1" applyFont="1" applyBorder="1" applyAlignment="1">
      <alignment horizontal="center" wrapText="1"/>
      <protection/>
    </xf>
    <xf numFmtId="166" fontId="21" fillId="0" borderId="22" xfId="104" applyNumberFormat="1" applyFont="1" applyBorder="1" applyAlignment="1">
      <alignment horizontal="center" wrapText="1"/>
      <protection/>
    </xf>
    <xf numFmtId="0" fontId="22" fillId="0" borderId="0" xfId="104" applyFont="1" applyAlignment="1">
      <alignment horizontal="left" wrapText="1"/>
      <protection/>
    </xf>
    <xf numFmtId="0" fontId="22" fillId="0" borderId="0" xfId="104" applyFont="1" applyBorder="1" applyAlignment="1">
      <alignment horizontal="left" wrapText="1"/>
      <protection/>
    </xf>
    <xf numFmtId="4" fontId="22" fillId="0" borderId="0" xfId="104" applyNumberFormat="1" applyFont="1" applyBorder="1" applyAlignment="1">
      <alignment horizontal="center" wrapText="1"/>
      <protection/>
    </xf>
    <xf numFmtId="0" fontId="22" fillId="0" borderId="0" xfId="104" applyFont="1" applyBorder="1" applyAlignment="1">
      <alignment horizontal="left" wrapText="1" indent="11"/>
      <protection/>
    </xf>
    <xf numFmtId="166" fontId="21" fillId="0" borderId="23" xfId="104" applyNumberFormat="1" applyFont="1" applyBorder="1" applyAlignment="1">
      <alignment horizontal="center" wrapText="1"/>
      <protection/>
    </xf>
    <xf numFmtId="3" fontId="21" fillId="0" borderId="23" xfId="104" applyNumberFormat="1" applyFont="1" applyBorder="1" applyAlignment="1">
      <alignment horizontal="center" wrapText="1"/>
      <protection/>
    </xf>
    <xf numFmtId="166" fontId="22" fillId="0" borderId="0" xfId="104" applyNumberFormat="1" applyFont="1" applyBorder="1" applyAlignment="1">
      <alignment horizontal="center" wrapText="1"/>
      <protection/>
    </xf>
    <xf numFmtId="0" fontId="22" fillId="0" borderId="0" xfId="104" applyFont="1" applyBorder="1" applyAlignment="1">
      <alignment horizontal="left" wrapText="1" indent="3"/>
      <protection/>
    </xf>
    <xf numFmtId="0" fontId="22" fillId="0" borderId="0" xfId="104" applyFont="1" applyBorder="1" applyAlignment="1">
      <alignment horizontal="left" wrapText="1" indent="5"/>
      <protection/>
    </xf>
    <xf numFmtId="0" fontId="22" fillId="0" borderId="0" xfId="104" applyFont="1" applyBorder="1" applyAlignment="1">
      <alignment horizontal="left" vertical="center" wrapText="1"/>
      <protection/>
    </xf>
    <xf numFmtId="3" fontId="22" fillId="0" borderId="0" xfId="104" applyNumberFormat="1" applyFont="1" applyAlignment="1">
      <alignment horizontal="justify" vertical="center" wrapText="1"/>
      <protection/>
    </xf>
    <xf numFmtId="3" fontId="22" fillId="0" borderId="0" xfId="104" applyNumberFormat="1" applyFont="1" applyAlignment="1">
      <alignment horizontal="left" vertical="center" wrapText="1"/>
      <protection/>
    </xf>
    <xf numFmtId="3" fontId="22" fillId="0" borderId="0" xfId="104" applyNumberFormat="1" applyFont="1" applyAlignment="1">
      <alignment horizontal="left" vertical="center" wrapText="1"/>
      <protection/>
    </xf>
    <xf numFmtId="3" fontId="24" fillId="0" borderId="0" xfId="104" applyNumberFormat="1" applyFont="1" applyAlignment="1">
      <alignment horizontal="left" vertical="center" wrapText="1"/>
      <protection/>
    </xf>
    <xf numFmtId="3" fontId="24" fillId="0" borderId="0" xfId="104" applyNumberFormat="1" applyFont="1" applyAlignment="1">
      <alignment horizontal="center" vertical="center" wrapText="1"/>
      <protection/>
    </xf>
    <xf numFmtId="0" fontId="22" fillId="0" borderId="0" xfId="104" applyFont="1" applyBorder="1" applyAlignment="1">
      <alignment horizontal="justify" vertical="center" wrapText="1"/>
      <protection/>
    </xf>
    <xf numFmtId="4" fontId="21" fillId="0" borderId="0" xfId="104" applyNumberFormat="1" applyFont="1" applyBorder="1" applyAlignment="1">
      <alignment horizontal="center" wrapText="1"/>
      <protection/>
    </xf>
    <xf numFmtId="0" fontId="21" fillId="0" borderId="1" xfId="104" applyFont="1" applyFill="1" applyBorder="1" applyAlignment="1">
      <alignment horizontal="center" vertical="center" wrapText="1"/>
      <protection/>
    </xf>
    <xf numFmtId="0" fontId="21" fillId="0" borderId="1" xfId="104" applyFont="1" applyFill="1" applyBorder="1" applyAlignment="1">
      <alignment horizontal="left" vertical="center" wrapText="1"/>
      <protection/>
    </xf>
    <xf numFmtId="4" fontId="21" fillId="0" borderId="1" xfId="104" applyNumberFormat="1" applyFont="1" applyFill="1" applyBorder="1" applyAlignment="1">
      <alignment horizontal="center" vertical="center" wrapText="1"/>
      <protection/>
    </xf>
    <xf numFmtId="0" fontId="25" fillId="0" borderId="24" xfId="104" applyFont="1" applyBorder="1" applyAlignment="1">
      <alignment horizontal="left" wrapText="1"/>
      <protection/>
    </xf>
    <xf numFmtId="4" fontId="21" fillId="0" borderId="0" xfId="104" applyNumberFormat="1" applyFont="1" applyAlignment="1">
      <alignment horizontal="center" vertical="center" wrapText="1"/>
      <protection/>
    </xf>
    <xf numFmtId="3" fontId="24" fillId="0" borderId="0" xfId="104" applyNumberFormat="1" applyFont="1" applyAlignment="1">
      <alignment horizontal="left" vertical="center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3569.57</v>
      </c>
      <c r="F9" s="15">
        <v>4354.07</v>
      </c>
      <c r="G9" s="15">
        <v>5278.4800000000005</v>
      </c>
      <c r="H9" s="15">
        <v>5845.26</v>
      </c>
      <c r="I9" s="4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v>2167.09</v>
      </c>
    </row>
    <row r="12" spans="1:5" ht="15.75">
      <c r="A12" s="7"/>
      <c r="B12" s="7"/>
      <c r="C12" s="18"/>
      <c r="D12" s="18"/>
      <c r="E12" s="18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9" t="s">
        <v>13</v>
      </c>
      <c r="B14" s="19"/>
      <c r="C14" s="19"/>
      <c r="D14" s="19"/>
      <c r="E14" s="19"/>
      <c r="F14" s="19"/>
      <c r="G14" s="19"/>
      <c r="H14" s="17">
        <v>1071.36</v>
      </c>
    </row>
    <row r="15" spans="1:8" ht="26.25" customHeight="1">
      <c r="A15" s="19" t="s">
        <v>14</v>
      </c>
      <c r="B15" s="19"/>
      <c r="C15" s="19"/>
      <c r="D15" s="19"/>
      <c r="E15" s="19"/>
      <c r="F15" s="19"/>
      <c r="G15" s="19"/>
      <c r="H15" s="17">
        <v>782841.46</v>
      </c>
    </row>
    <row r="16" spans="1:8" ht="33" customHeight="1">
      <c r="A16" s="19" t="s">
        <v>15</v>
      </c>
      <c r="B16" s="19"/>
      <c r="C16" s="19"/>
      <c r="D16" s="19"/>
      <c r="E16" s="19"/>
      <c r="F16" s="19"/>
      <c r="G16" s="19"/>
      <c r="H16" s="20">
        <v>0.001394563725309628</v>
      </c>
    </row>
    <row r="17" spans="1:8" ht="26.25" customHeight="1">
      <c r="A17" s="19" t="s">
        <v>16</v>
      </c>
      <c r="B17" s="19"/>
      <c r="C17" s="19"/>
      <c r="D17" s="19"/>
      <c r="E17" s="19"/>
      <c r="F17" s="19"/>
      <c r="G17" s="19"/>
      <c r="H17" s="21">
        <v>660.339</v>
      </c>
    </row>
    <row r="18" spans="1:8" ht="39.75" customHeight="1">
      <c r="A18" s="19" t="s">
        <v>17</v>
      </c>
      <c r="B18" s="19"/>
      <c r="C18" s="19"/>
      <c r="D18" s="19"/>
      <c r="E18" s="19"/>
      <c r="F18" s="19"/>
      <c r="G18" s="19"/>
      <c r="H18" s="21">
        <v>11.520000000000001</v>
      </c>
    </row>
    <row r="19" spans="1:9" ht="36.75" customHeight="1">
      <c r="A19" s="19" t="s">
        <v>18</v>
      </c>
      <c r="B19" s="19"/>
      <c r="C19" s="19"/>
      <c r="D19" s="19"/>
      <c r="E19" s="19"/>
      <c r="F19" s="19"/>
      <c r="G19" s="19"/>
      <c r="H19" s="21">
        <f>SUM(E21:E25)</f>
        <v>263.9036212353084</v>
      </c>
      <c r="I19" s="22" t="s">
        <v>19</v>
      </c>
    </row>
    <row r="20" spans="1:8" ht="17.25" customHeight="1">
      <c r="A20" s="19" t="s">
        <v>20</v>
      </c>
      <c r="B20" s="19"/>
      <c r="C20" s="23"/>
      <c r="D20" s="23"/>
      <c r="E20" s="23"/>
      <c r="F20" s="23"/>
      <c r="G20" s="23"/>
      <c r="H20" s="24"/>
    </row>
    <row r="21" spans="1:9" ht="15.75" customHeight="1">
      <c r="A21" s="25" t="s">
        <v>21</v>
      </c>
      <c r="B21" s="25"/>
      <c r="C21" s="25"/>
      <c r="D21" s="25"/>
      <c r="E21" s="21">
        <v>16.967329735308102</v>
      </c>
      <c r="G21" s="8"/>
      <c r="H21" s="8"/>
      <c r="I21" s="8"/>
    </row>
    <row r="22" spans="1:9" ht="15.75" customHeight="1">
      <c r="A22" s="25" t="s">
        <v>22</v>
      </c>
      <c r="B22" s="25"/>
      <c r="C22" s="25"/>
      <c r="D22" s="25"/>
      <c r="E22" s="26">
        <v>198.69666110000014</v>
      </c>
      <c r="G22" s="8"/>
      <c r="H22" s="8"/>
      <c r="I22" s="8"/>
    </row>
    <row r="23" spans="1:9" ht="15.75" customHeight="1">
      <c r="A23" s="25" t="s">
        <v>23</v>
      </c>
      <c r="B23" s="25"/>
      <c r="C23" s="25"/>
      <c r="D23" s="25"/>
      <c r="E23" s="26">
        <v>48.2396304000001</v>
      </c>
      <c r="G23" s="8"/>
      <c r="H23" s="8"/>
      <c r="I23" s="8"/>
    </row>
    <row r="24" spans="1:9" ht="15.75" customHeight="1">
      <c r="A24" s="25" t="s">
        <v>24</v>
      </c>
      <c r="B24" s="25"/>
      <c r="C24" s="25"/>
      <c r="D24" s="25"/>
      <c r="E24" s="27">
        <v>0</v>
      </c>
      <c r="G24" s="8"/>
      <c r="H24" s="8"/>
      <c r="I24" s="8"/>
    </row>
    <row r="25" spans="1:9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</row>
    <row r="26" spans="1:8" ht="15.75" customHeight="1">
      <c r="A26" s="19" t="s">
        <v>26</v>
      </c>
      <c r="B26" s="19"/>
      <c r="C26" s="19"/>
      <c r="D26" s="19"/>
      <c r="E26" s="19"/>
      <c r="F26" s="19"/>
      <c r="G26" s="19"/>
      <c r="H26" s="21">
        <v>230.0974</v>
      </c>
    </row>
    <row r="27" spans="1:9" ht="34.5" customHeight="1">
      <c r="A27" s="19" t="s">
        <v>27</v>
      </c>
      <c r="B27" s="19"/>
      <c r="C27" s="19"/>
      <c r="D27" s="19"/>
      <c r="E27" s="19"/>
      <c r="F27" s="19"/>
      <c r="G27" s="19"/>
      <c r="H27" s="26">
        <f>D29+D33</f>
        <v>7437.749000000002</v>
      </c>
      <c r="I27" s="22" t="s">
        <v>19</v>
      </c>
    </row>
    <row r="28" spans="1:9" ht="18.75" customHeight="1">
      <c r="A28" s="19" t="s">
        <v>20</v>
      </c>
      <c r="B28" s="19"/>
      <c r="C28" s="23"/>
      <c r="D28" s="23"/>
      <c r="E28" s="23"/>
      <c r="F28" s="23"/>
      <c r="G28" s="23"/>
      <c r="H28" s="28"/>
      <c r="I28" s="22"/>
    </row>
    <row r="29" spans="1:9" ht="15.75" customHeight="1">
      <c r="A29" s="29" t="s">
        <v>28</v>
      </c>
      <c r="B29" s="29"/>
      <c r="C29" s="29"/>
      <c r="D29" s="21">
        <f>SUM(D30:D32)</f>
        <v>1.7149999999999999</v>
      </c>
      <c r="E29" s="7"/>
      <c r="F29" s="8"/>
      <c r="G29" s="8"/>
      <c r="H29" s="8"/>
      <c r="I29" s="8"/>
    </row>
    <row r="30" spans="1:9" ht="15.75" customHeight="1">
      <c r="A30" s="30" t="s">
        <v>29</v>
      </c>
      <c r="B30" s="30"/>
      <c r="C30" s="30"/>
      <c r="D30" s="21">
        <v>0</v>
      </c>
      <c r="E30" s="7"/>
      <c r="F30" s="8"/>
      <c r="G30" s="8"/>
      <c r="H30" s="8"/>
      <c r="I30" s="8"/>
    </row>
    <row r="31" spans="1:9" ht="15.75" customHeight="1">
      <c r="A31" s="30" t="s">
        <v>30</v>
      </c>
      <c r="B31" s="30"/>
      <c r="C31" s="30"/>
      <c r="D31" s="21">
        <v>1.079</v>
      </c>
      <c r="E31" s="7"/>
      <c r="F31" s="8"/>
      <c r="G31" s="8"/>
      <c r="H31" s="8"/>
      <c r="I31" s="8"/>
    </row>
    <row r="32" spans="1:9" ht="15.75" customHeight="1">
      <c r="A32" s="30" t="s">
        <v>31</v>
      </c>
      <c r="B32" s="30"/>
      <c r="C32" s="30"/>
      <c r="D32" s="21">
        <v>0.636</v>
      </c>
      <c r="E32" s="7"/>
      <c r="F32" s="8"/>
      <c r="G32" s="8"/>
      <c r="H32" s="8"/>
      <c r="I32" s="8"/>
    </row>
    <row r="33" spans="1:9" ht="15.75" customHeight="1">
      <c r="A33" s="29" t="s">
        <v>32</v>
      </c>
      <c r="B33" s="29"/>
      <c r="C33" s="29"/>
      <c r="D33" s="21">
        <f>SUM(D34:D35)</f>
        <v>7436.0340000000015</v>
      </c>
      <c r="E33" s="7"/>
      <c r="F33" s="8"/>
      <c r="G33" s="8"/>
      <c r="H33" s="8"/>
      <c r="I33" s="8"/>
    </row>
    <row r="34" spans="1:9" ht="15.75" customHeight="1">
      <c r="A34" s="30" t="s">
        <v>29</v>
      </c>
      <c r="B34" s="30"/>
      <c r="C34" s="30"/>
      <c r="D34" s="21">
        <v>2466.1789999999987</v>
      </c>
      <c r="E34" s="7"/>
      <c r="F34" s="8"/>
      <c r="G34" s="8"/>
      <c r="H34" s="8"/>
      <c r="I34" s="8"/>
    </row>
    <row r="35" spans="1:9" ht="15.75" customHeight="1">
      <c r="A35" s="30" t="s">
        <v>31</v>
      </c>
      <c r="B35" s="30"/>
      <c r="C35" s="30"/>
      <c r="D35" s="21">
        <v>4969.855000000002</v>
      </c>
      <c r="E35" s="7"/>
      <c r="F35" s="8"/>
      <c r="G35" s="8"/>
      <c r="H35" s="8"/>
      <c r="I35" s="8"/>
    </row>
    <row r="36" spans="1:9" ht="29.25" customHeight="1">
      <c r="A36" s="19" t="s">
        <v>33</v>
      </c>
      <c r="B36" s="19"/>
      <c r="C36" s="19"/>
      <c r="D36" s="19"/>
      <c r="E36" s="19"/>
      <c r="F36" s="19"/>
      <c r="G36" s="19"/>
      <c r="H36" s="21">
        <v>392830.966</v>
      </c>
      <c r="I36" s="8"/>
    </row>
    <row r="37" spans="1:9" ht="36.75" customHeight="1">
      <c r="A37" s="19" t="s">
        <v>34</v>
      </c>
      <c r="B37" s="19"/>
      <c r="C37" s="19"/>
      <c r="D37" s="19"/>
      <c r="E37" s="19"/>
      <c r="F37" s="19"/>
      <c r="G37" s="19"/>
      <c r="H37" s="21">
        <v>8207.26</v>
      </c>
      <c r="I37" s="8"/>
    </row>
    <row r="38" spans="1:9" ht="39" customHeight="1">
      <c r="A38" s="19" t="s">
        <v>35</v>
      </c>
      <c r="B38" s="19"/>
      <c r="C38" s="19"/>
      <c r="D38" s="19"/>
      <c r="E38" s="19"/>
      <c r="F38" s="19"/>
      <c r="G38" s="19"/>
      <c r="H38" s="21">
        <f>SUM(E40:E44)</f>
        <v>144071.78099999993</v>
      </c>
      <c r="I38" s="22" t="s">
        <v>19</v>
      </c>
    </row>
    <row r="39" spans="1:9" ht="16.5" customHeight="1">
      <c r="A39" s="19" t="s">
        <v>20</v>
      </c>
      <c r="B39" s="19"/>
      <c r="C39" s="23"/>
      <c r="D39" s="23"/>
      <c r="E39" s="23"/>
      <c r="F39" s="23"/>
      <c r="G39" s="23"/>
      <c r="H39" s="28"/>
      <c r="I39" s="22"/>
    </row>
    <row r="40" spans="1:9" ht="15.75" customHeight="1">
      <c r="A40" s="25" t="s">
        <v>36</v>
      </c>
      <c r="B40" s="25"/>
      <c r="C40" s="25"/>
      <c r="D40" s="25"/>
      <c r="E40" s="21">
        <v>7437.749000000002</v>
      </c>
      <c r="G40" s="8"/>
      <c r="H40" s="8"/>
      <c r="I40" s="8"/>
    </row>
    <row r="41" spans="1:9" ht="15.75" customHeight="1">
      <c r="A41" s="25" t="s">
        <v>37</v>
      </c>
      <c r="B41" s="25"/>
      <c r="C41" s="25"/>
      <c r="D41" s="25"/>
      <c r="E41" s="26">
        <v>105090.72299999993</v>
      </c>
      <c r="G41" s="8"/>
      <c r="H41" s="8"/>
      <c r="I41" s="8"/>
    </row>
    <row r="42" spans="1:9" ht="15.75" customHeight="1">
      <c r="A42" s="25" t="s">
        <v>38</v>
      </c>
      <c r="B42" s="25"/>
      <c r="C42" s="25"/>
      <c r="D42" s="25"/>
      <c r="E42" s="26">
        <v>31543.308999999997</v>
      </c>
      <c r="G42" s="8"/>
      <c r="H42" s="8"/>
      <c r="I42" s="8"/>
    </row>
    <row r="43" spans="1:9" ht="15.75" customHeight="1">
      <c r="A43" s="25" t="s">
        <v>39</v>
      </c>
      <c r="B43" s="25"/>
      <c r="C43" s="25"/>
      <c r="D43" s="25"/>
      <c r="E43" s="27">
        <v>0</v>
      </c>
      <c r="G43" s="8"/>
      <c r="H43" s="8"/>
      <c r="I43" s="8"/>
    </row>
    <row r="44" spans="1:9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</row>
    <row r="45" spans="1:9" ht="15.75">
      <c r="A45" s="19" t="s">
        <v>41</v>
      </c>
      <c r="B45" s="19"/>
      <c r="C45" s="19"/>
      <c r="D45" s="19"/>
      <c r="E45" s="19"/>
      <c r="F45" s="19"/>
      <c r="G45" s="19"/>
      <c r="H45" s="21">
        <v>129429.8</v>
      </c>
      <c r="I45" s="8"/>
    </row>
    <row r="46" spans="1:9" ht="36" customHeight="1">
      <c r="A46" s="19" t="s">
        <v>42</v>
      </c>
      <c r="B46" s="19"/>
      <c r="C46" s="19"/>
      <c r="D46" s="19"/>
      <c r="E46" s="19"/>
      <c r="F46" s="19"/>
      <c r="G46" s="19"/>
      <c r="H46" s="17">
        <v>4.01</v>
      </c>
      <c r="I46" s="8"/>
    </row>
    <row r="47" spans="1:9" ht="36" customHeight="1">
      <c r="A47" s="23"/>
      <c r="B47" s="23"/>
      <c r="C47" s="23"/>
      <c r="D47" s="23"/>
      <c r="E47" s="23"/>
      <c r="F47" s="23"/>
      <c r="G47" s="23"/>
      <c r="H47" s="28"/>
      <c r="I47" s="8"/>
    </row>
    <row r="48" spans="1:8" ht="46.5" customHeight="1">
      <c r="A48" s="9" t="s">
        <v>43</v>
      </c>
      <c r="B48" s="9"/>
      <c r="C48" s="9"/>
      <c r="D48" s="9"/>
      <c r="E48" s="9"/>
      <c r="F48" s="9"/>
      <c r="G48" s="9"/>
      <c r="H48" s="9"/>
    </row>
    <row r="49" spans="1:8" ht="17.25" customHeight="1">
      <c r="A49" s="16" t="s">
        <v>44</v>
      </c>
      <c r="B49" s="16"/>
      <c r="C49" s="16"/>
      <c r="D49" s="16"/>
      <c r="E49" s="16"/>
      <c r="F49" s="16"/>
      <c r="G49" s="16"/>
      <c r="H49" s="16"/>
    </row>
    <row r="50" spans="1:9" ht="15.75" customHeight="1">
      <c r="A50" s="12" t="s">
        <v>45</v>
      </c>
      <c r="B50" s="12" t="s">
        <v>4</v>
      </c>
      <c r="C50" s="12"/>
      <c r="D50" s="12"/>
      <c r="E50" s="12" t="s">
        <v>5</v>
      </c>
      <c r="F50" s="12"/>
      <c r="G50" s="12"/>
      <c r="H50" s="12"/>
      <c r="I50" s="10"/>
    </row>
    <row r="51" spans="1:9" ht="15.75">
      <c r="A51" s="12"/>
      <c r="B51" s="12"/>
      <c r="C51" s="12"/>
      <c r="D51" s="12"/>
      <c r="E51" s="13" t="s">
        <v>6</v>
      </c>
      <c r="F51" s="13" t="s">
        <v>7</v>
      </c>
      <c r="G51" s="13" t="s">
        <v>8</v>
      </c>
      <c r="H51" s="13" t="s">
        <v>9</v>
      </c>
      <c r="I51" s="10"/>
    </row>
    <row r="52" spans="1:9" ht="15.75">
      <c r="A52" s="13" t="s">
        <v>46</v>
      </c>
      <c r="B52" s="12" t="s">
        <v>10</v>
      </c>
      <c r="C52" s="12"/>
      <c r="D52" s="12"/>
      <c r="E52" s="15">
        <v>2272.6</v>
      </c>
      <c r="F52" s="15">
        <v>3057.1</v>
      </c>
      <c r="G52" s="15">
        <v>3981.51</v>
      </c>
      <c r="H52" s="15">
        <v>4548.29</v>
      </c>
      <c r="I52" s="10"/>
    </row>
    <row r="53" spans="1:9" ht="15.75">
      <c r="A53" s="13" t="s">
        <v>47</v>
      </c>
      <c r="B53" s="12" t="s">
        <v>10</v>
      </c>
      <c r="C53" s="12"/>
      <c r="D53" s="12"/>
      <c r="E53" s="15">
        <v>3806.2</v>
      </c>
      <c r="F53" s="15">
        <v>4590.7</v>
      </c>
      <c r="G53" s="15">
        <v>5515.110000000001</v>
      </c>
      <c r="H53" s="15">
        <v>6081.889999999999</v>
      </c>
      <c r="I53" s="10"/>
    </row>
    <row r="54" spans="1:9" ht="15.75">
      <c r="A54" s="13" t="s">
        <v>48</v>
      </c>
      <c r="B54" s="12" t="s">
        <v>10</v>
      </c>
      <c r="C54" s="12"/>
      <c r="D54" s="12"/>
      <c r="E54" s="15">
        <v>7392.93</v>
      </c>
      <c r="F54" s="15">
        <v>8177.43</v>
      </c>
      <c r="G54" s="15">
        <v>9101.84</v>
      </c>
      <c r="H54" s="15">
        <v>9668.619999999999</v>
      </c>
      <c r="I54" s="10"/>
    </row>
    <row r="55" spans="1:7" ht="15.75">
      <c r="A55" s="7"/>
      <c r="B55" s="7"/>
      <c r="C55" s="10"/>
      <c r="D55" s="7"/>
      <c r="E55" s="4"/>
      <c r="G55" s="7"/>
    </row>
    <row r="56" spans="1:8" ht="17.25" customHeight="1">
      <c r="A56" s="31" t="s">
        <v>49</v>
      </c>
      <c r="B56" s="31"/>
      <c r="C56" s="31"/>
      <c r="D56" s="31"/>
      <c r="E56" s="31"/>
      <c r="F56" s="31"/>
      <c r="G56" s="31"/>
      <c r="H56" s="31"/>
    </row>
    <row r="57" spans="1:9" ht="15.75">
      <c r="A57" s="12" t="s">
        <v>45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7.25" customHeight="1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3" t="s">
        <v>46</v>
      </c>
      <c r="B59" s="12" t="s">
        <v>10</v>
      </c>
      <c r="C59" s="12"/>
      <c r="D59" s="12"/>
      <c r="E59" s="15">
        <v>2272.6</v>
      </c>
      <c r="F59" s="15">
        <v>3057.1</v>
      </c>
      <c r="G59" s="15">
        <v>3981.51</v>
      </c>
      <c r="H59" s="15">
        <v>4548.29</v>
      </c>
      <c r="I59" s="10"/>
    </row>
    <row r="60" spans="1:9" ht="15.75">
      <c r="A60" s="13" t="s">
        <v>50</v>
      </c>
      <c r="B60" s="12" t="s">
        <v>10</v>
      </c>
      <c r="C60" s="12"/>
      <c r="D60" s="12"/>
      <c r="E60" s="15">
        <v>5202.17</v>
      </c>
      <c r="F60" s="15">
        <v>5986.67</v>
      </c>
      <c r="G60" s="15">
        <v>6911.08</v>
      </c>
      <c r="H60" s="15">
        <v>7477.860000000001</v>
      </c>
      <c r="I60" s="10"/>
    </row>
    <row r="61" spans="1:5" ht="15.75">
      <c r="A61" s="7"/>
      <c r="B61" s="7"/>
      <c r="C61" s="10"/>
      <c r="D61" s="10"/>
      <c r="E61" s="10"/>
    </row>
    <row r="62" spans="1:8" ht="67.5" customHeight="1">
      <c r="A62" s="32" t="s">
        <v>51</v>
      </c>
      <c r="B62" s="32"/>
      <c r="C62" s="32"/>
      <c r="D62" s="32"/>
      <c r="E62" s="32"/>
      <c r="F62" s="32"/>
      <c r="G62" s="32"/>
      <c r="H62" s="32"/>
    </row>
    <row r="63" spans="1:8" ht="15.75">
      <c r="A63" s="33" t="s">
        <v>52</v>
      </c>
      <c r="B63" s="33"/>
      <c r="C63" s="33"/>
      <c r="D63" s="33"/>
      <c r="E63" s="33"/>
      <c r="F63" s="33"/>
      <c r="G63" s="33"/>
      <c r="H63" s="33"/>
    </row>
    <row r="64" spans="1:8" ht="15.75" hidden="1" outlineLevel="1">
      <c r="A64" s="34"/>
      <c r="B64" s="34"/>
      <c r="C64" s="34"/>
      <c r="D64" s="34"/>
      <c r="E64" s="34"/>
      <c r="F64" s="34"/>
      <c r="G64" s="34"/>
      <c r="H64" s="34"/>
    </row>
    <row r="65" spans="1:8" ht="15.75" hidden="1" outlineLevel="1">
      <c r="A65" s="35" t="s">
        <v>53</v>
      </c>
      <c r="B65" s="35"/>
      <c r="C65" s="35"/>
      <c r="D65" s="35"/>
      <c r="E65" s="35"/>
      <c r="F65" s="35"/>
      <c r="G65" s="35"/>
      <c r="H65" s="35"/>
    </row>
    <row r="66" ht="15.75" hidden="1" outlineLevel="1"/>
    <row r="67" spans="1:16" s="8" customFormat="1" ht="15.75" hidden="1" outlineLevel="1">
      <c r="A67" s="36" t="s">
        <v>54</v>
      </c>
      <c r="B67" s="36"/>
      <c r="C67" s="36"/>
      <c r="D67" s="36"/>
      <c r="E67" s="36"/>
      <c r="F67" s="36"/>
      <c r="G67" s="36"/>
      <c r="H67" s="36"/>
      <c r="I67" s="7"/>
      <c r="J67" s="7"/>
      <c r="K67" s="7"/>
      <c r="L67" s="7"/>
      <c r="M67" s="7"/>
      <c r="N67" s="7"/>
      <c r="O67" s="7"/>
      <c r="P67" s="7"/>
    </row>
    <row r="68" spans="1:16" s="8" customFormat="1" ht="40.5" customHeight="1" hidden="1" outlineLevel="1">
      <c r="A68" s="37" t="s">
        <v>11</v>
      </c>
      <c r="B68" s="37"/>
      <c r="C68" s="37"/>
      <c r="D68" s="37"/>
      <c r="E68" s="37"/>
      <c r="F68" s="37"/>
      <c r="G68" s="37"/>
      <c r="H68" s="17">
        <f>ROUND(H71+H72*H73,2)</f>
        <v>1985.01</v>
      </c>
      <c r="I68" s="7"/>
      <c r="J68" s="7"/>
      <c r="K68" s="7"/>
      <c r="L68" s="7"/>
      <c r="M68" s="7"/>
      <c r="N68" s="7"/>
      <c r="O68" s="7"/>
      <c r="P68" s="7"/>
    </row>
    <row r="69" spans="1:16" s="8" customFormat="1" ht="15.75" hidden="1" outlineLevel="1">
      <c r="A69" s="7"/>
      <c r="B69" s="7"/>
      <c r="C69" s="18"/>
      <c r="D69" s="18"/>
      <c r="E69" s="18"/>
      <c r="F69" s="7"/>
      <c r="G69" s="4"/>
      <c r="H69" s="7"/>
      <c r="I69" s="7"/>
      <c r="J69" s="7"/>
      <c r="K69" s="7"/>
      <c r="L69" s="7"/>
      <c r="M69" s="7"/>
      <c r="N69" s="7"/>
      <c r="O69" s="7"/>
      <c r="P69" s="7"/>
    </row>
    <row r="70" spans="1:16" s="8" customFormat="1" ht="33.75" customHeight="1" hidden="1" outlineLevel="1">
      <c r="A70" s="37" t="s">
        <v>12</v>
      </c>
      <c r="B70" s="37"/>
      <c r="C70" s="37"/>
      <c r="D70" s="37"/>
      <c r="E70" s="37"/>
      <c r="F70" s="37"/>
      <c r="G70" s="37"/>
      <c r="H70" s="37"/>
      <c r="I70" s="7"/>
      <c r="J70" s="7"/>
      <c r="K70" s="7"/>
      <c r="L70" s="7"/>
      <c r="M70" s="7"/>
      <c r="N70" s="7"/>
      <c r="O70" s="7"/>
      <c r="P70" s="7"/>
    </row>
    <row r="71" spans="1:16" s="8" customFormat="1" ht="21.75" customHeight="1" hidden="1" outlineLevel="1">
      <c r="A71" s="31" t="s">
        <v>13</v>
      </c>
      <c r="B71" s="31"/>
      <c r="C71" s="31"/>
      <c r="D71" s="31"/>
      <c r="E71" s="31"/>
      <c r="F71" s="31"/>
      <c r="G71" s="31"/>
      <c r="H71" s="17">
        <v>994.25</v>
      </c>
      <c r="I71" s="7"/>
      <c r="J71" s="7"/>
      <c r="K71" s="7"/>
      <c r="L71" s="7"/>
      <c r="M71" s="7"/>
      <c r="N71" s="7"/>
      <c r="O71" s="7"/>
      <c r="P71" s="7"/>
    </row>
    <row r="72" spans="1:16" s="8" customFormat="1" ht="25.5" customHeight="1" hidden="1" outlineLevel="1">
      <c r="A72" s="31" t="s">
        <v>14</v>
      </c>
      <c r="B72" s="31"/>
      <c r="C72" s="31"/>
      <c r="D72" s="31"/>
      <c r="E72" s="31"/>
      <c r="F72" s="31"/>
      <c r="G72" s="31"/>
      <c r="H72" s="17">
        <v>678107.11</v>
      </c>
      <c r="I72" s="7"/>
      <c r="J72" s="7"/>
      <c r="K72" s="7"/>
      <c r="L72" s="7"/>
      <c r="M72" s="7"/>
      <c r="N72" s="7"/>
      <c r="O72" s="7"/>
      <c r="P72" s="7"/>
    </row>
    <row r="73" spans="1:16" s="8" customFormat="1" ht="35.25" customHeight="1" hidden="1" outlineLevel="1">
      <c r="A73" s="31" t="s">
        <v>15</v>
      </c>
      <c r="B73" s="31"/>
      <c r="C73" s="31"/>
      <c r="D73" s="31"/>
      <c r="E73" s="31"/>
      <c r="F73" s="31"/>
      <c r="G73" s="31"/>
      <c r="H73" s="20">
        <f>(H74+H75-(H76+H83))/(H93+H94-(H95+H102))</f>
        <v>0.0014610664722882786</v>
      </c>
      <c r="I73" s="7"/>
      <c r="J73" s="7"/>
      <c r="K73" s="7"/>
      <c r="L73" s="7"/>
      <c r="M73" s="7"/>
      <c r="N73" s="7"/>
      <c r="O73" s="7"/>
      <c r="P73" s="7"/>
    </row>
    <row r="74" spans="1:16" s="8" customFormat="1" ht="24.75" customHeight="1" hidden="1" outlineLevel="1">
      <c r="A74" s="31" t="s">
        <v>16</v>
      </c>
      <c r="B74" s="31"/>
      <c r="C74" s="31"/>
      <c r="D74" s="31"/>
      <c r="E74" s="31"/>
      <c r="F74" s="31"/>
      <c r="G74" s="31"/>
      <c r="H74" s="21">
        <v>760.18</v>
      </c>
      <c r="I74" s="7"/>
      <c r="J74" s="7"/>
      <c r="K74" s="7"/>
      <c r="L74" s="7"/>
      <c r="M74" s="7"/>
      <c r="N74" s="7"/>
      <c r="O74" s="7"/>
      <c r="P74" s="7"/>
    </row>
    <row r="75" spans="1:16" s="8" customFormat="1" ht="35.25" customHeight="1" hidden="1" outlineLevel="1">
      <c r="A75" s="31" t="s">
        <v>17</v>
      </c>
      <c r="B75" s="31"/>
      <c r="C75" s="31"/>
      <c r="D75" s="31"/>
      <c r="E75" s="31"/>
      <c r="F75" s="31"/>
      <c r="G75" s="31"/>
      <c r="H75" s="21">
        <v>26.969</v>
      </c>
      <c r="I75" s="7"/>
      <c r="J75" s="7"/>
      <c r="K75" s="7"/>
      <c r="L75" s="7"/>
      <c r="M75" s="7"/>
      <c r="N75" s="7"/>
      <c r="O75" s="7"/>
      <c r="P75" s="7"/>
    </row>
    <row r="76" spans="1:16" s="8" customFormat="1" ht="36.75" customHeight="1" hidden="1" outlineLevel="1">
      <c r="A76" s="31" t="s">
        <v>18</v>
      </c>
      <c r="B76" s="31"/>
      <c r="C76" s="31"/>
      <c r="D76" s="31"/>
      <c r="E76" s="31"/>
      <c r="F76" s="31"/>
      <c r="G76" s="31"/>
      <c r="H76" s="21">
        <f>E78+E79+E80+E81+E82</f>
        <v>272.93170848958255</v>
      </c>
      <c r="I76" s="7"/>
      <c r="J76" s="7"/>
      <c r="K76" s="7"/>
      <c r="L76" s="7"/>
      <c r="M76" s="7"/>
      <c r="N76" s="7"/>
      <c r="O76" s="7"/>
      <c r="P76" s="7"/>
    </row>
    <row r="77" spans="1:16" s="8" customFormat="1" ht="15.75" hidden="1" outlineLevel="1">
      <c r="A77" s="31" t="s">
        <v>20</v>
      </c>
      <c r="B77" s="31"/>
      <c r="C77" s="23"/>
      <c r="D77" s="23"/>
      <c r="E77" s="23"/>
      <c r="F77" s="23"/>
      <c r="G77" s="23"/>
      <c r="H77" s="24"/>
      <c r="I77" s="7"/>
      <c r="J77" s="7"/>
      <c r="K77" s="7"/>
      <c r="L77" s="7"/>
      <c r="M77" s="7"/>
      <c r="N77" s="7"/>
      <c r="O77" s="7"/>
      <c r="P77" s="7"/>
    </row>
    <row r="78" spans="1:16" s="8" customFormat="1" ht="15.75" customHeight="1" hidden="1" outlineLevel="1">
      <c r="A78" s="25" t="s">
        <v>21</v>
      </c>
      <c r="B78" s="25"/>
      <c r="C78" s="25"/>
      <c r="D78" s="25"/>
      <c r="E78" s="21">
        <v>28.16490478958252</v>
      </c>
      <c r="F78" s="7"/>
      <c r="I78" s="7"/>
      <c r="J78" s="7"/>
      <c r="K78" s="7"/>
      <c r="L78" s="7"/>
      <c r="M78" s="7"/>
      <c r="N78" s="7"/>
      <c r="O78" s="7"/>
      <c r="P78" s="7"/>
    </row>
    <row r="79" spans="1:16" s="8" customFormat="1" ht="15.75" customHeight="1" hidden="1" outlineLevel="1">
      <c r="A79" s="25" t="s">
        <v>22</v>
      </c>
      <c r="B79" s="25"/>
      <c r="C79" s="25"/>
      <c r="D79" s="25"/>
      <c r="E79" s="26">
        <v>206.75779600000004</v>
      </c>
      <c r="F79" s="7"/>
      <c r="I79" s="7"/>
      <c r="J79" s="7"/>
      <c r="K79" s="7"/>
      <c r="L79" s="7"/>
      <c r="M79" s="7"/>
      <c r="N79" s="7"/>
      <c r="O79" s="7"/>
      <c r="P79" s="7"/>
    </row>
    <row r="80" spans="1:16" s="8" customFormat="1" ht="15.75" customHeight="1" hidden="1" outlineLevel="1">
      <c r="A80" s="25" t="s">
        <v>23</v>
      </c>
      <c r="B80" s="25"/>
      <c r="C80" s="25"/>
      <c r="D80" s="25"/>
      <c r="E80" s="26">
        <v>38.009007700000005</v>
      </c>
      <c r="F80" s="7"/>
      <c r="I80" s="7"/>
      <c r="J80" s="7"/>
      <c r="K80" s="7"/>
      <c r="L80" s="7"/>
      <c r="M80" s="7"/>
      <c r="N80" s="7"/>
      <c r="O80" s="7"/>
      <c r="P80" s="7"/>
    </row>
    <row r="81" spans="1:16" s="8" customFormat="1" ht="15.75" customHeight="1" hidden="1" outlineLevel="1">
      <c r="A81" s="25" t="s">
        <v>24</v>
      </c>
      <c r="B81" s="25"/>
      <c r="C81" s="25"/>
      <c r="D81" s="25"/>
      <c r="E81" s="27">
        <v>0</v>
      </c>
      <c r="F81" s="7"/>
      <c r="I81" s="7"/>
      <c r="J81" s="7"/>
      <c r="K81" s="7"/>
      <c r="L81" s="7"/>
      <c r="M81" s="7"/>
      <c r="N81" s="7"/>
      <c r="O81" s="7"/>
      <c r="P81" s="7"/>
    </row>
    <row r="82" spans="1:16" s="8" customFormat="1" ht="15.75" customHeight="1" hidden="1" outlineLevel="1">
      <c r="A82" s="25" t="s">
        <v>25</v>
      </c>
      <c r="B82" s="25"/>
      <c r="C82" s="25"/>
      <c r="D82" s="25"/>
      <c r="E82" s="27">
        <v>0</v>
      </c>
      <c r="F82" s="7"/>
      <c r="I82" s="7"/>
      <c r="J82" s="7"/>
      <c r="K82" s="7"/>
      <c r="L82" s="7"/>
      <c r="M82" s="7"/>
      <c r="N82" s="7"/>
      <c r="O82" s="7"/>
      <c r="P82" s="7"/>
    </row>
    <row r="83" spans="1:16" s="8" customFormat="1" ht="24" customHeight="1" hidden="1" outlineLevel="1">
      <c r="A83" s="19" t="s">
        <v>26</v>
      </c>
      <c r="B83" s="19"/>
      <c r="C83" s="19"/>
      <c r="D83" s="19"/>
      <c r="E83" s="19"/>
      <c r="F83" s="19"/>
      <c r="G83" s="19"/>
      <c r="H83" s="21">
        <v>272.82</v>
      </c>
      <c r="I83" s="7"/>
      <c r="J83" s="7"/>
      <c r="K83" s="7"/>
      <c r="L83" s="7"/>
      <c r="M83" s="7"/>
      <c r="N83" s="7"/>
      <c r="O83" s="7"/>
      <c r="P83" s="7"/>
    </row>
    <row r="84" spans="1:16" s="8" customFormat="1" ht="33" customHeight="1" hidden="1" outlineLevel="1">
      <c r="A84" s="19" t="s">
        <v>27</v>
      </c>
      <c r="B84" s="19"/>
      <c r="C84" s="19"/>
      <c r="D84" s="19"/>
      <c r="E84" s="19"/>
      <c r="F84" s="19"/>
      <c r="G84" s="19"/>
      <c r="H84" s="26">
        <f>D86+D90</f>
        <v>11513.928000000002</v>
      </c>
      <c r="I84" s="7"/>
      <c r="J84" s="7"/>
      <c r="K84" s="7"/>
      <c r="L84" s="7"/>
      <c r="M84" s="7"/>
      <c r="N84" s="7"/>
      <c r="O84" s="7"/>
      <c r="P84" s="7"/>
    </row>
    <row r="85" spans="1:16" s="8" customFormat="1" ht="15.75" hidden="1" outlineLevel="1">
      <c r="A85" s="19" t="s">
        <v>20</v>
      </c>
      <c r="B85" s="19"/>
      <c r="C85" s="23"/>
      <c r="D85" s="23"/>
      <c r="E85" s="23"/>
      <c r="F85" s="23"/>
      <c r="G85" s="23"/>
      <c r="H85" s="28"/>
      <c r="I85" s="7"/>
      <c r="J85" s="7"/>
      <c r="K85" s="7"/>
      <c r="L85" s="7"/>
      <c r="M85" s="7"/>
      <c r="N85" s="7"/>
      <c r="O85" s="7"/>
      <c r="P85" s="7"/>
    </row>
    <row r="86" spans="1:16" s="8" customFormat="1" ht="15.75" customHeight="1" hidden="1" outlineLevel="1">
      <c r="A86" s="29" t="s">
        <v>28</v>
      </c>
      <c r="B86" s="29"/>
      <c r="C86" s="29"/>
      <c r="D86" s="21">
        <f>D87+D88+D89</f>
        <v>12.388</v>
      </c>
      <c r="E86" s="7"/>
      <c r="I86" s="7"/>
      <c r="J86" s="7"/>
      <c r="K86" s="7"/>
      <c r="L86" s="7"/>
      <c r="M86" s="7"/>
      <c r="N86" s="7"/>
      <c r="O86" s="7"/>
      <c r="P86" s="7"/>
    </row>
    <row r="87" spans="1:16" s="8" customFormat="1" ht="15.75" customHeight="1" hidden="1" outlineLevel="1">
      <c r="A87" s="30" t="s">
        <v>29</v>
      </c>
      <c r="B87" s="30"/>
      <c r="C87" s="30"/>
      <c r="D87" s="21">
        <v>2.346</v>
      </c>
      <c r="E87" s="7"/>
      <c r="I87" s="7"/>
      <c r="J87" s="7"/>
      <c r="K87" s="7"/>
      <c r="L87" s="7"/>
      <c r="M87" s="7"/>
      <c r="N87" s="7"/>
      <c r="O87" s="7"/>
      <c r="P87" s="7"/>
    </row>
    <row r="88" spans="1:8" ht="15.75" customHeight="1" hidden="1" outlineLevel="1">
      <c r="A88" s="30" t="s">
        <v>30</v>
      </c>
      <c r="B88" s="30"/>
      <c r="C88" s="30"/>
      <c r="D88" s="21">
        <v>6.884</v>
      </c>
      <c r="E88" s="7"/>
      <c r="F88" s="8"/>
      <c r="G88" s="8"/>
      <c r="H88" s="8"/>
    </row>
    <row r="89" spans="1:8" ht="15.75" customHeight="1" hidden="1" outlineLevel="1">
      <c r="A89" s="30" t="s">
        <v>31</v>
      </c>
      <c r="B89" s="30"/>
      <c r="C89" s="30"/>
      <c r="D89" s="21">
        <v>3.158</v>
      </c>
      <c r="E89" s="7"/>
      <c r="F89" s="8"/>
      <c r="G89" s="8"/>
      <c r="H89" s="8"/>
    </row>
    <row r="90" spans="1:8" ht="15.75" customHeight="1" hidden="1" outlineLevel="1">
      <c r="A90" s="29" t="s">
        <v>32</v>
      </c>
      <c r="B90" s="29"/>
      <c r="C90" s="29"/>
      <c r="D90" s="21">
        <f>D91+D92</f>
        <v>11501.54</v>
      </c>
      <c r="E90" s="7"/>
      <c r="F90" s="8"/>
      <c r="G90" s="8"/>
      <c r="H90" s="8"/>
    </row>
    <row r="91" spans="1:8" ht="15.75" customHeight="1" hidden="1" outlineLevel="1">
      <c r="A91" s="30" t="s">
        <v>29</v>
      </c>
      <c r="B91" s="30"/>
      <c r="C91" s="30"/>
      <c r="D91" s="21">
        <v>3717.719679999999</v>
      </c>
      <c r="E91" s="7"/>
      <c r="F91" s="8"/>
      <c r="G91" s="8"/>
      <c r="H91" s="8"/>
    </row>
    <row r="92" spans="1:8" ht="15.75" customHeight="1" hidden="1" outlineLevel="1">
      <c r="A92" s="30" t="s">
        <v>31</v>
      </c>
      <c r="B92" s="30"/>
      <c r="C92" s="30"/>
      <c r="D92" s="21">
        <v>7783.820320000002</v>
      </c>
      <c r="E92" s="7"/>
      <c r="F92" s="8"/>
      <c r="G92" s="8"/>
      <c r="H92" s="8"/>
    </row>
    <row r="93" spans="1:8" ht="35.25" customHeight="1" hidden="1" outlineLevel="1">
      <c r="A93" s="19" t="s">
        <v>33</v>
      </c>
      <c r="B93" s="19"/>
      <c r="C93" s="19"/>
      <c r="D93" s="19"/>
      <c r="E93" s="19"/>
      <c r="F93" s="19"/>
      <c r="G93" s="19"/>
      <c r="H93" s="21">
        <v>459946.653</v>
      </c>
    </row>
    <row r="94" spans="1:8" ht="34.5" customHeight="1" hidden="1" outlineLevel="1">
      <c r="A94" s="19" t="s">
        <v>34</v>
      </c>
      <c r="B94" s="19"/>
      <c r="C94" s="19"/>
      <c r="D94" s="19"/>
      <c r="E94" s="19"/>
      <c r="F94" s="19"/>
      <c r="G94" s="19"/>
      <c r="H94" s="21">
        <v>18968.361</v>
      </c>
    </row>
    <row r="95" spans="1:8" ht="34.5" customHeight="1" hidden="1" outlineLevel="1">
      <c r="A95" s="19" t="s">
        <v>35</v>
      </c>
      <c r="B95" s="19"/>
      <c r="C95" s="19"/>
      <c r="D95" s="19"/>
      <c r="E95" s="19"/>
      <c r="F95" s="19"/>
      <c r="G95" s="19"/>
      <c r="H95" s="21">
        <f>E97+E98+E99+E100+E101</f>
        <v>160235.09000000003</v>
      </c>
    </row>
    <row r="96" spans="1:8" ht="15.75" hidden="1" outlineLevel="1">
      <c r="A96" s="19" t="s">
        <v>20</v>
      </c>
      <c r="B96" s="19"/>
      <c r="C96" s="23"/>
      <c r="D96" s="23"/>
      <c r="E96" s="23"/>
      <c r="F96" s="23"/>
      <c r="G96" s="23"/>
      <c r="H96" s="28"/>
    </row>
    <row r="97" spans="1:8" ht="15.75" customHeight="1" hidden="1" outlineLevel="1">
      <c r="A97" s="25" t="s">
        <v>36</v>
      </c>
      <c r="B97" s="25"/>
      <c r="C97" s="25"/>
      <c r="D97" s="25"/>
      <c r="E97" s="21">
        <v>11513.928000000002</v>
      </c>
      <c r="G97" s="8"/>
      <c r="H97" s="8"/>
    </row>
    <row r="98" spans="1:8" ht="15.75" customHeight="1" hidden="1" outlineLevel="1">
      <c r="A98" s="25" t="s">
        <v>37</v>
      </c>
      <c r="B98" s="25"/>
      <c r="C98" s="25"/>
      <c r="D98" s="25"/>
      <c r="E98" s="26">
        <v>122501.38000000002</v>
      </c>
      <c r="G98" s="8"/>
      <c r="H98" s="8"/>
    </row>
    <row r="99" spans="1:8" ht="15.75" customHeight="1" hidden="1" outlineLevel="1">
      <c r="A99" s="25" t="s">
        <v>38</v>
      </c>
      <c r="B99" s="25"/>
      <c r="C99" s="25"/>
      <c r="D99" s="25"/>
      <c r="E99" s="26">
        <v>26219.782000000003</v>
      </c>
      <c r="G99" s="8"/>
      <c r="H99" s="8"/>
    </row>
    <row r="100" spans="1:8" ht="15.75" customHeight="1" hidden="1" outlineLevel="1">
      <c r="A100" s="25" t="s">
        <v>39</v>
      </c>
      <c r="B100" s="25"/>
      <c r="C100" s="25"/>
      <c r="D100" s="25"/>
      <c r="E100" s="27">
        <v>0</v>
      </c>
      <c r="G100" s="8"/>
      <c r="H100" s="8"/>
    </row>
    <row r="101" spans="1:8" ht="15.75" customHeight="1" hidden="1" outlineLevel="1">
      <c r="A101" s="25" t="s">
        <v>40</v>
      </c>
      <c r="B101" s="25"/>
      <c r="C101" s="25"/>
      <c r="D101" s="25"/>
      <c r="E101" s="27">
        <v>0</v>
      </c>
      <c r="G101" s="8"/>
      <c r="H101" s="8"/>
    </row>
    <row r="102" spans="1:8" ht="31.5" customHeight="1" hidden="1" outlineLevel="1">
      <c r="A102" s="19" t="s">
        <v>41</v>
      </c>
      <c r="B102" s="19"/>
      <c r="C102" s="19"/>
      <c r="D102" s="19"/>
      <c r="E102" s="19"/>
      <c r="F102" s="19"/>
      <c r="G102" s="19"/>
      <c r="H102" s="21">
        <v>153460</v>
      </c>
    </row>
    <row r="103" spans="1:8" ht="34.5" customHeight="1" hidden="1" outlineLevel="1">
      <c r="A103" s="19" t="s">
        <v>42</v>
      </c>
      <c r="B103" s="19"/>
      <c r="C103" s="19"/>
      <c r="D103" s="19"/>
      <c r="E103" s="19"/>
      <c r="F103" s="19"/>
      <c r="G103" s="19"/>
      <c r="H103" s="17">
        <v>0</v>
      </c>
    </row>
    <row r="104" ht="15.75" hidden="1" outlineLevel="1"/>
    <row r="105" spans="1:16" s="8" customFormat="1" ht="15.75" hidden="1" outlineLevel="1">
      <c r="A105" s="36" t="s">
        <v>55</v>
      </c>
      <c r="B105" s="36"/>
      <c r="C105" s="36"/>
      <c r="D105" s="36"/>
      <c r="E105" s="36"/>
      <c r="F105" s="36"/>
      <c r="G105" s="36"/>
      <c r="H105" s="36"/>
      <c r="I105" s="7"/>
      <c r="J105" s="7"/>
      <c r="K105" s="7"/>
      <c r="L105" s="7"/>
      <c r="M105" s="7"/>
      <c r="N105" s="7"/>
      <c r="O105" s="7"/>
      <c r="P105" s="7"/>
    </row>
    <row r="106" spans="1:16" s="8" customFormat="1" ht="40.5" customHeight="1" hidden="1" outlineLevel="1">
      <c r="A106" s="37" t="s">
        <v>11</v>
      </c>
      <c r="B106" s="37"/>
      <c r="C106" s="37"/>
      <c r="D106" s="37"/>
      <c r="E106" s="37"/>
      <c r="F106" s="37"/>
      <c r="G106" s="37"/>
      <c r="H106" s="17">
        <f>ROUND(H109+H110*H111,2)</f>
        <v>1911.02</v>
      </c>
      <c r="I106" s="7"/>
      <c r="J106" s="7"/>
      <c r="K106" s="7"/>
      <c r="L106" s="7"/>
      <c r="M106" s="7"/>
      <c r="N106" s="7"/>
      <c r="O106" s="7"/>
      <c r="P106" s="7"/>
    </row>
    <row r="107" spans="1:16" s="8" customFormat="1" ht="15.75" hidden="1" outlineLevel="1">
      <c r="A107" s="7"/>
      <c r="B107" s="7"/>
      <c r="C107" s="18"/>
      <c r="D107" s="18"/>
      <c r="E107" s="18"/>
      <c r="F107" s="7"/>
      <c r="G107" s="4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8" customFormat="1" ht="33.75" customHeight="1" hidden="1" outlineLevel="1">
      <c r="A108" s="37" t="s">
        <v>12</v>
      </c>
      <c r="B108" s="37"/>
      <c r="C108" s="37"/>
      <c r="D108" s="37"/>
      <c r="E108" s="37"/>
      <c r="F108" s="37"/>
      <c r="G108" s="37"/>
      <c r="H108" s="37"/>
      <c r="I108" s="7"/>
      <c r="J108" s="7"/>
      <c r="K108" s="7"/>
      <c r="L108" s="7"/>
      <c r="M108" s="7"/>
      <c r="N108" s="7"/>
      <c r="O108" s="7"/>
      <c r="P108" s="7"/>
    </row>
    <row r="109" spans="1:16" s="8" customFormat="1" ht="21.75" customHeight="1" hidden="1" outlineLevel="1">
      <c r="A109" s="31" t="s">
        <v>13</v>
      </c>
      <c r="B109" s="31"/>
      <c r="C109" s="31"/>
      <c r="D109" s="31"/>
      <c r="E109" s="31"/>
      <c r="F109" s="31"/>
      <c r="G109" s="31"/>
      <c r="H109" s="17">
        <v>977.07</v>
      </c>
      <c r="I109" s="7"/>
      <c r="J109" s="7"/>
      <c r="K109" s="7"/>
      <c r="L109" s="7"/>
      <c r="M109" s="7"/>
      <c r="N109" s="7"/>
      <c r="O109" s="7"/>
      <c r="P109" s="7"/>
    </row>
    <row r="110" spans="1:16" s="8" customFormat="1" ht="25.5" customHeight="1" hidden="1" outlineLevel="1">
      <c r="A110" s="31" t="s">
        <v>14</v>
      </c>
      <c r="B110" s="31"/>
      <c r="C110" s="31"/>
      <c r="D110" s="31"/>
      <c r="E110" s="31"/>
      <c r="F110" s="31"/>
      <c r="G110" s="31"/>
      <c r="H110" s="17">
        <v>672278.11</v>
      </c>
      <c r="I110" s="7"/>
      <c r="J110" s="7"/>
      <c r="K110" s="7"/>
      <c r="L110" s="7"/>
      <c r="M110" s="7"/>
      <c r="N110" s="7"/>
      <c r="O110" s="7"/>
      <c r="P110" s="7"/>
    </row>
    <row r="111" spans="1:16" s="8" customFormat="1" ht="35.25" customHeight="1" hidden="1" outlineLevel="1">
      <c r="A111" s="31" t="s">
        <v>15</v>
      </c>
      <c r="B111" s="31"/>
      <c r="C111" s="31"/>
      <c r="D111" s="31"/>
      <c r="E111" s="31"/>
      <c r="F111" s="31"/>
      <c r="G111" s="31"/>
      <c r="H111" s="20">
        <f>(H112+H113-(H114+H121))/(H131+H132-(H133+H140))</f>
        <v>0.001389226940908656</v>
      </c>
      <c r="I111" s="7"/>
      <c r="J111" s="7"/>
      <c r="K111" s="7"/>
      <c r="L111" s="7"/>
      <c r="M111" s="7"/>
      <c r="N111" s="7"/>
      <c r="O111" s="7"/>
      <c r="P111" s="7"/>
    </row>
    <row r="112" spans="1:16" s="8" customFormat="1" ht="24.75" customHeight="1" hidden="1" outlineLevel="1">
      <c r="A112" s="31" t="s">
        <v>16</v>
      </c>
      <c r="B112" s="31"/>
      <c r="C112" s="31"/>
      <c r="D112" s="31"/>
      <c r="E112" s="31"/>
      <c r="F112" s="31"/>
      <c r="G112" s="31"/>
      <c r="H112" s="21">
        <v>718.623</v>
      </c>
      <c r="I112" s="7"/>
      <c r="J112" s="7"/>
      <c r="K112" s="7"/>
      <c r="L112" s="7"/>
      <c r="M112" s="7"/>
      <c r="N112" s="7"/>
      <c r="O112" s="7"/>
      <c r="P112" s="7"/>
    </row>
    <row r="113" spans="1:16" s="8" customFormat="1" ht="35.25" customHeight="1" hidden="1" outlineLevel="1">
      <c r="A113" s="31" t="s">
        <v>17</v>
      </c>
      <c r="B113" s="31"/>
      <c r="C113" s="31"/>
      <c r="D113" s="31"/>
      <c r="E113" s="31"/>
      <c r="F113" s="31"/>
      <c r="G113" s="31"/>
      <c r="H113" s="21">
        <v>14.463000000000001</v>
      </c>
      <c r="I113" s="7"/>
      <c r="J113" s="7"/>
      <c r="K113" s="7"/>
      <c r="L113" s="7"/>
      <c r="M113" s="7"/>
      <c r="N113" s="7"/>
      <c r="O113" s="7"/>
      <c r="P113" s="7"/>
    </row>
    <row r="114" spans="1:16" s="8" customFormat="1" ht="36.75" customHeight="1" hidden="1" outlineLevel="1">
      <c r="A114" s="31" t="s">
        <v>18</v>
      </c>
      <c r="B114" s="31"/>
      <c r="C114" s="31"/>
      <c r="D114" s="31"/>
      <c r="E114" s="31"/>
      <c r="F114" s="31"/>
      <c r="G114" s="31"/>
      <c r="H114" s="21">
        <f>E116+E117+E118+E119+E120</f>
        <v>267.5867612304618</v>
      </c>
      <c r="I114" s="7"/>
      <c r="J114" s="7"/>
      <c r="K114" s="7"/>
      <c r="L114" s="7"/>
      <c r="M114" s="7"/>
      <c r="N114" s="7"/>
      <c r="O114" s="7"/>
      <c r="P114" s="7"/>
    </row>
    <row r="115" spans="1:16" s="8" customFormat="1" ht="15.75" hidden="1" outlineLevel="1">
      <c r="A115" s="31" t="s">
        <v>20</v>
      </c>
      <c r="B115" s="31"/>
      <c r="C115" s="23"/>
      <c r="D115" s="23"/>
      <c r="E115" s="23"/>
      <c r="F115" s="23"/>
      <c r="G115" s="23"/>
      <c r="H115" s="24"/>
      <c r="I115" s="7"/>
      <c r="J115" s="7"/>
      <c r="K115" s="7"/>
      <c r="L115" s="7"/>
      <c r="M115" s="7"/>
      <c r="N115" s="7"/>
      <c r="O115" s="7"/>
      <c r="P115" s="7"/>
    </row>
    <row r="116" spans="1:16" s="8" customFormat="1" ht="15.75" customHeight="1" hidden="1" outlineLevel="1">
      <c r="A116" s="25" t="s">
        <v>21</v>
      </c>
      <c r="B116" s="25"/>
      <c r="C116" s="25"/>
      <c r="D116" s="25"/>
      <c r="E116" s="21">
        <v>24.942643330461777</v>
      </c>
      <c r="F116" s="7"/>
      <c r="I116" s="7"/>
      <c r="J116" s="7"/>
      <c r="K116" s="7"/>
      <c r="L116" s="7"/>
      <c r="M116" s="7"/>
      <c r="N116" s="7"/>
      <c r="O116" s="7"/>
      <c r="P116" s="7"/>
    </row>
    <row r="117" spans="1:16" s="8" customFormat="1" ht="15.75" customHeight="1" hidden="1" outlineLevel="1">
      <c r="A117" s="25" t="s">
        <v>22</v>
      </c>
      <c r="B117" s="25"/>
      <c r="C117" s="25"/>
      <c r="D117" s="25"/>
      <c r="E117" s="26">
        <v>206.9174713</v>
      </c>
      <c r="F117" s="7"/>
      <c r="I117" s="7"/>
      <c r="J117" s="7"/>
      <c r="K117" s="7"/>
      <c r="L117" s="7"/>
      <c r="M117" s="7"/>
      <c r="N117" s="7"/>
      <c r="O117" s="7"/>
      <c r="P117" s="7"/>
    </row>
    <row r="118" spans="1:16" s="8" customFormat="1" ht="15.75" customHeight="1" hidden="1" outlineLevel="1">
      <c r="A118" s="25" t="s">
        <v>23</v>
      </c>
      <c r="B118" s="25"/>
      <c r="C118" s="25"/>
      <c r="D118" s="25"/>
      <c r="E118" s="26">
        <v>35.7266466</v>
      </c>
      <c r="F118" s="7"/>
      <c r="I118" s="7"/>
      <c r="J118" s="7"/>
      <c r="K118" s="7"/>
      <c r="L118" s="7"/>
      <c r="M118" s="7"/>
      <c r="N118" s="7"/>
      <c r="O118" s="7"/>
      <c r="P118" s="7"/>
    </row>
    <row r="119" spans="1:16" s="8" customFormat="1" ht="15.75" customHeight="1" hidden="1" outlineLevel="1">
      <c r="A119" s="25" t="s">
        <v>24</v>
      </c>
      <c r="B119" s="25"/>
      <c r="C119" s="25"/>
      <c r="D119" s="25"/>
      <c r="E119" s="27">
        <v>0</v>
      </c>
      <c r="F119" s="7"/>
      <c r="I119" s="7"/>
      <c r="J119" s="7"/>
      <c r="K119" s="7"/>
      <c r="L119" s="7"/>
      <c r="M119" s="7"/>
      <c r="N119" s="7"/>
      <c r="O119" s="7"/>
      <c r="P119" s="7"/>
    </row>
    <row r="120" spans="1:8" ht="15.75" customHeight="1" hidden="1" outlineLevel="1">
      <c r="A120" s="25" t="s">
        <v>25</v>
      </c>
      <c r="B120" s="25"/>
      <c r="C120" s="25"/>
      <c r="D120" s="25"/>
      <c r="E120" s="27">
        <v>0</v>
      </c>
      <c r="G120" s="8"/>
      <c r="H120" s="8"/>
    </row>
    <row r="121" spans="1:8" ht="24" customHeight="1" hidden="1" outlineLevel="1">
      <c r="A121" s="19" t="s">
        <v>26</v>
      </c>
      <c r="B121" s="19"/>
      <c r="C121" s="19"/>
      <c r="D121" s="19"/>
      <c r="E121" s="19"/>
      <c r="F121" s="19"/>
      <c r="G121" s="19"/>
      <c r="H121" s="21">
        <v>245.39</v>
      </c>
    </row>
    <row r="122" spans="1:8" ht="33" customHeight="1" hidden="1" outlineLevel="1">
      <c r="A122" s="19" t="s">
        <v>27</v>
      </c>
      <c r="B122" s="19"/>
      <c r="C122" s="19"/>
      <c r="D122" s="19"/>
      <c r="E122" s="19"/>
      <c r="F122" s="19"/>
      <c r="G122" s="19"/>
      <c r="H122" s="26">
        <f>D124+D128</f>
        <v>10393.888</v>
      </c>
    </row>
    <row r="123" spans="1:8" ht="15.75" hidden="1" outlineLevel="1">
      <c r="A123" s="19" t="s">
        <v>20</v>
      </c>
      <c r="B123" s="19"/>
      <c r="C123" s="23"/>
      <c r="D123" s="23"/>
      <c r="E123" s="23"/>
      <c r="F123" s="23"/>
      <c r="G123" s="23"/>
      <c r="H123" s="28"/>
    </row>
    <row r="124" spans="1:8" ht="15.75" customHeight="1" hidden="1" outlineLevel="1">
      <c r="A124" s="29" t="s">
        <v>28</v>
      </c>
      <c r="B124" s="29"/>
      <c r="C124" s="29"/>
      <c r="D124" s="21">
        <f>D125+D126+D127</f>
        <v>20.729999999999997</v>
      </c>
      <c r="E124" s="7"/>
      <c r="F124" s="8"/>
      <c r="G124" s="8"/>
      <c r="H124" s="8"/>
    </row>
    <row r="125" spans="1:8" ht="15.75" customHeight="1" hidden="1" outlineLevel="1">
      <c r="A125" s="30" t="s">
        <v>29</v>
      </c>
      <c r="B125" s="30"/>
      <c r="C125" s="30"/>
      <c r="D125" s="21">
        <v>4.8229999999999995</v>
      </c>
      <c r="E125" s="7"/>
      <c r="F125" s="8"/>
      <c r="G125" s="8"/>
      <c r="H125" s="8"/>
    </row>
    <row r="126" spans="1:8" ht="15.75" customHeight="1" hidden="1" outlineLevel="1">
      <c r="A126" s="30" t="s">
        <v>30</v>
      </c>
      <c r="B126" s="30"/>
      <c r="C126" s="30"/>
      <c r="D126" s="21">
        <v>8.831999999999999</v>
      </c>
      <c r="E126" s="7"/>
      <c r="F126" s="8"/>
      <c r="G126" s="8"/>
      <c r="H126" s="8"/>
    </row>
    <row r="127" spans="1:8" ht="15.75" customHeight="1" hidden="1" outlineLevel="1">
      <c r="A127" s="30" t="s">
        <v>31</v>
      </c>
      <c r="B127" s="30"/>
      <c r="C127" s="30"/>
      <c r="D127" s="21">
        <v>7.075</v>
      </c>
      <c r="E127" s="7"/>
      <c r="F127" s="8"/>
      <c r="G127" s="8"/>
      <c r="H127" s="8"/>
    </row>
    <row r="128" spans="1:8" ht="15.75" customHeight="1" hidden="1" outlineLevel="1">
      <c r="A128" s="29" t="s">
        <v>32</v>
      </c>
      <c r="B128" s="29"/>
      <c r="C128" s="29"/>
      <c r="D128" s="21">
        <f>D129+D130</f>
        <v>10373.158000000001</v>
      </c>
      <c r="E128" s="7"/>
      <c r="F128" s="8"/>
      <c r="G128" s="8"/>
      <c r="H128" s="8"/>
    </row>
    <row r="129" spans="1:8" ht="15.75" customHeight="1" hidden="1" outlineLevel="1">
      <c r="A129" s="30" t="s">
        <v>29</v>
      </c>
      <c r="B129" s="30"/>
      <c r="C129" s="30"/>
      <c r="D129" s="21">
        <v>3454.7521800000018</v>
      </c>
      <c r="E129" s="7"/>
      <c r="F129" s="8"/>
      <c r="G129" s="8"/>
      <c r="H129" s="8"/>
    </row>
    <row r="130" spans="1:8" ht="15.75" customHeight="1" hidden="1" outlineLevel="1">
      <c r="A130" s="30" t="s">
        <v>31</v>
      </c>
      <c r="B130" s="30"/>
      <c r="C130" s="30"/>
      <c r="D130" s="21">
        <v>6918.40582</v>
      </c>
      <c r="E130" s="7"/>
      <c r="F130" s="8"/>
      <c r="G130" s="8"/>
      <c r="H130" s="8"/>
    </row>
    <row r="131" spans="1:8" ht="35.25" customHeight="1" hidden="1" outlineLevel="1">
      <c r="A131" s="19" t="s">
        <v>33</v>
      </c>
      <c r="B131" s="19"/>
      <c r="C131" s="19"/>
      <c r="D131" s="19"/>
      <c r="E131" s="19"/>
      <c r="F131" s="19"/>
      <c r="G131" s="19"/>
      <c r="H131" s="21">
        <v>433182.397</v>
      </c>
    </row>
    <row r="132" spans="1:8" ht="34.5" customHeight="1" hidden="1" outlineLevel="1">
      <c r="A132" s="19" t="s">
        <v>34</v>
      </c>
      <c r="B132" s="19"/>
      <c r="C132" s="19"/>
      <c r="D132" s="19"/>
      <c r="E132" s="19"/>
      <c r="F132" s="19"/>
      <c r="G132" s="19"/>
      <c r="H132" s="21">
        <v>11672.419</v>
      </c>
    </row>
    <row r="133" spans="1:8" ht="34.5" customHeight="1" hidden="1" outlineLevel="1">
      <c r="A133" s="19" t="s">
        <v>35</v>
      </c>
      <c r="B133" s="19"/>
      <c r="C133" s="19"/>
      <c r="D133" s="19"/>
      <c r="E133" s="19"/>
      <c r="F133" s="19"/>
      <c r="G133" s="19"/>
      <c r="H133" s="21">
        <f>E135+E136+E137+E138+E139</f>
        <v>148384.728</v>
      </c>
    </row>
    <row r="134" spans="1:8" ht="15.75" hidden="1" outlineLevel="1">
      <c r="A134" s="19" t="s">
        <v>20</v>
      </c>
      <c r="B134" s="19"/>
      <c r="C134" s="23"/>
      <c r="D134" s="23"/>
      <c r="E134" s="23"/>
      <c r="F134" s="23"/>
      <c r="G134" s="23"/>
      <c r="H134" s="28"/>
    </row>
    <row r="135" spans="1:8" ht="15.75" customHeight="1" hidden="1" outlineLevel="1">
      <c r="A135" s="25" t="s">
        <v>36</v>
      </c>
      <c r="B135" s="25"/>
      <c r="C135" s="25"/>
      <c r="D135" s="25"/>
      <c r="E135" s="21">
        <v>10393.888</v>
      </c>
      <c r="G135" s="8"/>
      <c r="H135" s="8"/>
    </row>
    <row r="136" spans="1:16" s="8" customFormat="1" ht="15.75" customHeight="1" hidden="1" outlineLevel="1">
      <c r="A136" s="25" t="s">
        <v>37</v>
      </c>
      <c r="B136" s="25"/>
      <c r="C136" s="25"/>
      <c r="D136" s="25"/>
      <c r="E136" s="26">
        <v>112885.90299999999</v>
      </c>
      <c r="F136" s="7"/>
      <c r="I136" s="7"/>
      <c r="J136" s="7"/>
      <c r="K136" s="7"/>
      <c r="L136" s="7"/>
      <c r="M136" s="7"/>
      <c r="N136" s="7"/>
      <c r="O136" s="7"/>
      <c r="P136" s="7"/>
    </row>
    <row r="137" spans="1:16" s="8" customFormat="1" ht="15.75" customHeight="1" hidden="1" outlineLevel="1">
      <c r="A137" s="25" t="s">
        <v>38</v>
      </c>
      <c r="B137" s="25"/>
      <c r="C137" s="25"/>
      <c r="D137" s="25"/>
      <c r="E137" s="26">
        <v>25104.937</v>
      </c>
      <c r="F137" s="7"/>
      <c r="I137" s="7"/>
      <c r="J137" s="7"/>
      <c r="K137" s="7"/>
      <c r="L137" s="7"/>
      <c r="M137" s="7"/>
      <c r="N137" s="7"/>
      <c r="O137" s="7"/>
      <c r="P137" s="7"/>
    </row>
    <row r="138" spans="1:16" s="8" customFormat="1" ht="15.75" customHeight="1" hidden="1" outlineLevel="1">
      <c r="A138" s="25" t="s">
        <v>39</v>
      </c>
      <c r="B138" s="25"/>
      <c r="C138" s="25"/>
      <c r="D138" s="25"/>
      <c r="E138" s="27">
        <v>0</v>
      </c>
      <c r="F138" s="7"/>
      <c r="I138" s="7"/>
      <c r="J138" s="7"/>
      <c r="K138" s="7"/>
      <c r="L138" s="7"/>
      <c r="M138" s="7"/>
      <c r="N138" s="7"/>
      <c r="O138" s="7"/>
      <c r="P138" s="7"/>
    </row>
    <row r="139" spans="1:16" s="8" customFormat="1" ht="15.75" customHeight="1" hidden="1" outlineLevel="1">
      <c r="A139" s="25" t="s">
        <v>40</v>
      </c>
      <c r="B139" s="25"/>
      <c r="C139" s="25"/>
      <c r="D139" s="25"/>
      <c r="E139" s="27">
        <v>0</v>
      </c>
      <c r="F139" s="7"/>
      <c r="I139" s="7"/>
      <c r="J139" s="7"/>
      <c r="K139" s="7"/>
      <c r="L139" s="7"/>
      <c r="M139" s="7"/>
      <c r="N139" s="7"/>
      <c r="O139" s="7"/>
      <c r="P139" s="7"/>
    </row>
    <row r="140" spans="1:16" s="8" customFormat="1" ht="31.5" customHeight="1" hidden="1" outlineLevel="1">
      <c r="A140" s="19" t="s">
        <v>41</v>
      </c>
      <c r="B140" s="19"/>
      <c r="C140" s="19"/>
      <c r="D140" s="19"/>
      <c r="E140" s="19"/>
      <c r="F140" s="19"/>
      <c r="G140" s="19"/>
      <c r="H140" s="21">
        <v>138030</v>
      </c>
      <c r="I140" s="7"/>
      <c r="J140" s="7"/>
      <c r="K140" s="7"/>
      <c r="L140" s="7"/>
      <c r="M140" s="7"/>
      <c r="N140" s="7"/>
      <c r="O140" s="7"/>
      <c r="P140" s="7"/>
    </row>
    <row r="141" spans="1:16" s="8" customFormat="1" ht="34.5" customHeight="1" hidden="1" outlineLevel="1">
      <c r="A141" s="19" t="s">
        <v>42</v>
      </c>
      <c r="B141" s="19"/>
      <c r="C141" s="19"/>
      <c r="D141" s="19"/>
      <c r="E141" s="19"/>
      <c r="F141" s="19"/>
      <c r="G141" s="19"/>
      <c r="H141" s="17">
        <v>0</v>
      </c>
      <c r="I141" s="7"/>
      <c r="J141" s="7"/>
      <c r="K141" s="7"/>
      <c r="L141" s="7"/>
      <c r="M141" s="7"/>
      <c r="N141" s="7"/>
      <c r="O141" s="7"/>
      <c r="P141" s="7"/>
    </row>
    <row r="142" ht="15.75" hidden="1" outlineLevel="1"/>
    <row r="143" spans="1:16" s="8" customFormat="1" ht="15.75" hidden="1" outlineLevel="1">
      <c r="A143" s="36" t="s">
        <v>56</v>
      </c>
      <c r="B143" s="36"/>
      <c r="C143" s="36"/>
      <c r="D143" s="36"/>
      <c r="E143" s="36"/>
      <c r="F143" s="36"/>
      <c r="G143" s="36"/>
      <c r="H143" s="36"/>
      <c r="I143" s="7"/>
      <c r="J143" s="7"/>
      <c r="K143" s="7"/>
      <c r="L143" s="7"/>
      <c r="M143" s="7"/>
      <c r="N143" s="7"/>
      <c r="O143" s="7"/>
      <c r="P143" s="7"/>
    </row>
    <row r="144" spans="1:16" s="8" customFormat="1" ht="40.5" customHeight="1" hidden="1" outlineLevel="1">
      <c r="A144" s="37" t="s">
        <v>11</v>
      </c>
      <c r="B144" s="37"/>
      <c r="C144" s="37"/>
      <c r="D144" s="37"/>
      <c r="E144" s="37"/>
      <c r="F144" s="37"/>
      <c r="G144" s="37"/>
      <c r="H144" s="17">
        <f>ROUND(H147+H148*H149,2)</f>
        <v>1857.68</v>
      </c>
      <c r="I144" s="7"/>
      <c r="J144" s="7"/>
      <c r="K144" s="7"/>
      <c r="L144" s="7"/>
      <c r="M144" s="7"/>
      <c r="N144" s="7"/>
      <c r="O144" s="7"/>
      <c r="P144" s="7"/>
    </row>
    <row r="145" spans="1:16" s="8" customFormat="1" ht="15.75" hidden="1" outlineLevel="1">
      <c r="A145" s="7"/>
      <c r="B145" s="7"/>
      <c r="C145" s="18"/>
      <c r="D145" s="18"/>
      <c r="E145" s="18"/>
      <c r="F145" s="7"/>
      <c r="G145" s="4"/>
      <c r="H145" s="7"/>
      <c r="I145" s="7"/>
      <c r="J145" s="7"/>
      <c r="K145" s="7"/>
      <c r="L145" s="7"/>
      <c r="M145" s="7"/>
      <c r="N145" s="7"/>
      <c r="O145" s="7"/>
      <c r="P145" s="7"/>
    </row>
    <row r="146" spans="1:16" s="8" customFormat="1" ht="33.75" customHeight="1" hidden="1" outlineLevel="1">
      <c r="A146" s="37" t="s">
        <v>12</v>
      </c>
      <c r="B146" s="37"/>
      <c r="C146" s="37"/>
      <c r="D146" s="37"/>
      <c r="E146" s="37"/>
      <c r="F146" s="37"/>
      <c r="G146" s="37"/>
      <c r="H146" s="37"/>
      <c r="I146" s="7"/>
      <c r="J146" s="7"/>
      <c r="K146" s="7"/>
      <c r="L146" s="7"/>
      <c r="M146" s="7"/>
      <c r="N146" s="7"/>
      <c r="O146" s="7"/>
      <c r="P146" s="7"/>
    </row>
    <row r="147" spans="1:16" s="8" customFormat="1" ht="21.75" customHeight="1" hidden="1" outlineLevel="1">
      <c r="A147" s="31" t="s">
        <v>13</v>
      </c>
      <c r="B147" s="31"/>
      <c r="C147" s="31"/>
      <c r="D147" s="31"/>
      <c r="E147" s="31"/>
      <c r="F147" s="31"/>
      <c r="G147" s="31"/>
      <c r="H147" s="17">
        <v>958.84</v>
      </c>
      <c r="I147" s="7"/>
      <c r="J147" s="7"/>
      <c r="K147" s="7"/>
      <c r="L147" s="7"/>
      <c r="M147" s="7"/>
      <c r="N147" s="7"/>
      <c r="O147" s="7"/>
      <c r="P147" s="7"/>
    </row>
    <row r="148" spans="1:16" s="8" customFormat="1" ht="25.5" customHeight="1" hidden="1" outlineLevel="1">
      <c r="A148" s="31" t="s">
        <v>14</v>
      </c>
      <c r="B148" s="31"/>
      <c r="C148" s="31"/>
      <c r="D148" s="31"/>
      <c r="E148" s="31"/>
      <c r="F148" s="31"/>
      <c r="G148" s="31"/>
      <c r="H148" s="17">
        <v>619774.42</v>
      </c>
      <c r="I148" s="7"/>
      <c r="J148" s="7"/>
      <c r="K148" s="7"/>
      <c r="L148" s="7"/>
      <c r="M148" s="7"/>
      <c r="N148" s="7"/>
      <c r="O148" s="7"/>
      <c r="P148" s="7"/>
    </row>
    <row r="149" spans="1:16" s="8" customFormat="1" ht="35.25" customHeight="1" hidden="1" outlineLevel="1">
      <c r="A149" s="31" t="s">
        <v>15</v>
      </c>
      <c r="B149" s="31"/>
      <c r="C149" s="31"/>
      <c r="D149" s="31"/>
      <c r="E149" s="31"/>
      <c r="F149" s="31"/>
      <c r="G149" s="31"/>
      <c r="H149" s="20">
        <f>(H150+H151-(H152+H159))/(H169+H170-(H171+H178))</f>
        <v>0.0014502707673588002</v>
      </c>
      <c r="I149" s="7"/>
      <c r="J149" s="7"/>
      <c r="K149" s="7"/>
      <c r="L149" s="7"/>
      <c r="M149" s="7"/>
      <c r="N149" s="7"/>
      <c r="O149" s="7"/>
      <c r="P149" s="7"/>
    </row>
    <row r="150" spans="1:16" s="8" customFormat="1" ht="24.75" customHeight="1" hidden="1" outlineLevel="1">
      <c r="A150" s="31" t="s">
        <v>16</v>
      </c>
      <c r="B150" s="31"/>
      <c r="C150" s="31"/>
      <c r="D150" s="31"/>
      <c r="E150" s="31"/>
      <c r="F150" s="31"/>
      <c r="G150" s="31"/>
      <c r="H150" s="21">
        <v>708.712</v>
      </c>
      <c r="I150" s="7"/>
      <c r="J150" s="7"/>
      <c r="K150" s="7"/>
      <c r="L150" s="7"/>
      <c r="M150" s="7"/>
      <c r="N150" s="7"/>
      <c r="O150" s="7"/>
      <c r="P150" s="7"/>
    </row>
    <row r="151" spans="1:16" s="8" customFormat="1" ht="35.25" customHeight="1" hidden="1" outlineLevel="1">
      <c r="A151" s="31" t="s">
        <v>17</v>
      </c>
      <c r="B151" s="31"/>
      <c r="C151" s="31"/>
      <c r="D151" s="31"/>
      <c r="E151" s="31"/>
      <c r="F151" s="31"/>
      <c r="G151" s="31"/>
      <c r="H151" s="21">
        <v>11.136999999999999</v>
      </c>
      <c r="I151" s="7"/>
      <c r="J151" s="7"/>
      <c r="K151" s="7"/>
      <c r="L151" s="7"/>
      <c r="M151" s="7"/>
      <c r="N151" s="7"/>
      <c r="O151" s="7"/>
      <c r="P151" s="7"/>
    </row>
    <row r="152" spans="1:8" ht="36.75" customHeight="1" hidden="1" outlineLevel="1">
      <c r="A152" s="31" t="s">
        <v>18</v>
      </c>
      <c r="B152" s="31"/>
      <c r="C152" s="31"/>
      <c r="D152" s="31"/>
      <c r="E152" s="31"/>
      <c r="F152" s="31"/>
      <c r="G152" s="31"/>
      <c r="H152" s="21">
        <f>E154+E155+E156+E157+E158</f>
        <v>276.32074093855545</v>
      </c>
    </row>
    <row r="153" spans="1:8" ht="15.75" hidden="1" outlineLevel="1">
      <c r="A153" s="31" t="s">
        <v>20</v>
      </c>
      <c r="B153" s="31"/>
      <c r="C153" s="23"/>
      <c r="D153" s="23"/>
      <c r="E153" s="23"/>
      <c r="F153" s="23"/>
      <c r="G153" s="23"/>
      <c r="H153" s="24"/>
    </row>
    <row r="154" spans="1:8" ht="15.75" customHeight="1" hidden="1" outlineLevel="1">
      <c r="A154" s="25" t="s">
        <v>21</v>
      </c>
      <c r="B154" s="25"/>
      <c r="C154" s="25"/>
      <c r="D154" s="25"/>
      <c r="E154" s="21">
        <v>23.65870263855538</v>
      </c>
      <c r="G154" s="8"/>
      <c r="H154" s="8"/>
    </row>
    <row r="155" spans="1:8" ht="15.75" customHeight="1" hidden="1" outlineLevel="1">
      <c r="A155" s="25" t="s">
        <v>22</v>
      </c>
      <c r="B155" s="25"/>
      <c r="C155" s="25"/>
      <c r="D155" s="25"/>
      <c r="E155" s="26">
        <v>217.63924450000002</v>
      </c>
      <c r="G155" s="8"/>
      <c r="H155" s="8"/>
    </row>
    <row r="156" spans="1:8" ht="15.75" customHeight="1" hidden="1" outlineLevel="1">
      <c r="A156" s="25" t="s">
        <v>23</v>
      </c>
      <c r="B156" s="25"/>
      <c r="C156" s="25"/>
      <c r="D156" s="25"/>
      <c r="E156" s="26">
        <v>35.02279380000002</v>
      </c>
      <c r="G156" s="8"/>
      <c r="H156" s="8"/>
    </row>
    <row r="157" spans="1:8" ht="15.75" customHeight="1" hidden="1" outlineLevel="1">
      <c r="A157" s="25" t="s">
        <v>24</v>
      </c>
      <c r="B157" s="25"/>
      <c r="C157" s="25"/>
      <c r="D157" s="25"/>
      <c r="E157" s="27">
        <v>0</v>
      </c>
      <c r="G157" s="8"/>
      <c r="H157" s="8"/>
    </row>
    <row r="158" spans="1:8" ht="15.75" customHeight="1" hidden="1" outlineLevel="1">
      <c r="A158" s="25" t="s">
        <v>25</v>
      </c>
      <c r="B158" s="25"/>
      <c r="C158" s="25"/>
      <c r="D158" s="25"/>
      <c r="E158" s="27">
        <v>0</v>
      </c>
      <c r="G158" s="8"/>
      <c r="H158" s="8"/>
    </row>
    <row r="159" spans="1:8" ht="24" customHeight="1" hidden="1" outlineLevel="1">
      <c r="A159" s="19" t="s">
        <v>26</v>
      </c>
      <c r="B159" s="19"/>
      <c r="C159" s="19"/>
      <c r="D159" s="19"/>
      <c r="E159" s="19"/>
      <c r="F159" s="19"/>
      <c r="G159" s="19"/>
      <c r="H159" s="21">
        <v>237.63</v>
      </c>
    </row>
    <row r="160" spans="1:8" ht="33" customHeight="1" hidden="1" outlineLevel="1">
      <c r="A160" s="19" t="s">
        <v>27</v>
      </c>
      <c r="B160" s="19"/>
      <c r="C160" s="19"/>
      <c r="D160" s="19"/>
      <c r="E160" s="19"/>
      <c r="F160" s="19"/>
      <c r="G160" s="19"/>
      <c r="H160" s="26">
        <f>D162+D166</f>
        <v>9838.128999999999</v>
      </c>
    </row>
    <row r="161" spans="1:8" ht="15.75" hidden="1" outlineLevel="1">
      <c r="A161" s="19" t="s">
        <v>20</v>
      </c>
      <c r="B161" s="19"/>
      <c r="C161" s="23"/>
      <c r="D161" s="23"/>
      <c r="E161" s="23"/>
      <c r="F161" s="23"/>
      <c r="G161" s="23"/>
      <c r="H161" s="28"/>
    </row>
    <row r="162" spans="1:8" ht="15.75" customHeight="1" hidden="1" outlineLevel="1">
      <c r="A162" s="29" t="s">
        <v>28</v>
      </c>
      <c r="B162" s="29"/>
      <c r="C162" s="29"/>
      <c r="D162" s="21">
        <f>D163+D164+D165</f>
        <v>9.658000000000001</v>
      </c>
      <c r="E162" s="7"/>
      <c r="F162" s="8"/>
      <c r="G162" s="8"/>
      <c r="H162" s="8"/>
    </row>
    <row r="163" spans="1:8" ht="15.75" customHeight="1" hidden="1" outlineLevel="1">
      <c r="A163" s="30" t="s">
        <v>29</v>
      </c>
      <c r="B163" s="30"/>
      <c r="C163" s="30"/>
      <c r="D163" s="21">
        <v>1.5190000000000001</v>
      </c>
      <c r="E163" s="7"/>
      <c r="F163" s="8"/>
      <c r="G163" s="8"/>
      <c r="H163" s="8"/>
    </row>
    <row r="164" spans="1:8" ht="15.75" customHeight="1" hidden="1" outlineLevel="1">
      <c r="A164" s="30" t="s">
        <v>30</v>
      </c>
      <c r="B164" s="30"/>
      <c r="C164" s="30"/>
      <c r="D164" s="21">
        <v>5.051</v>
      </c>
      <c r="E164" s="7"/>
      <c r="F164" s="8"/>
      <c r="G164" s="8"/>
      <c r="H164" s="8"/>
    </row>
    <row r="165" spans="1:8" ht="15.75" customHeight="1" hidden="1" outlineLevel="1">
      <c r="A165" s="30" t="s">
        <v>31</v>
      </c>
      <c r="B165" s="30"/>
      <c r="C165" s="30"/>
      <c r="D165" s="21">
        <v>3.088</v>
      </c>
      <c r="E165" s="7"/>
      <c r="F165" s="8"/>
      <c r="G165" s="8"/>
      <c r="H165" s="8"/>
    </row>
    <row r="166" spans="1:8" ht="15.75" customHeight="1" hidden="1" outlineLevel="1">
      <c r="A166" s="29" t="s">
        <v>32</v>
      </c>
      <c r="B166" s="29"/>
      <c r="C166" s="29"/>
      <c r="D166" s="21">
        <f>D167+D168</f>
        <v>9828.471</v>
      </c>
      <c r="E166" s="7"/>
      <c r="F166" s="8"/>
      <c r="G166" s="8"/>
      <c r="H166" s="8"/>
    </row>
    <row r="167" spans="1:8" ht="15.75" customHeight="1" hidden="1" outlineLevel="1">
      <c r="A167" s="30" t="s">
        <v>29</v>
      </c>
      <c r="B167" s="30"/>
      <c r="C167" s="30"/>
      <c r="D167" s="21">
        <v>3008.216999999999</v>
      </c>
      <c r="E167" s="7"/>
      <c r="F167" s="8"/>
      <c r="G167" s="8"/>
      <c r="H167" s="8"/>
    </row>
    <row r="168" spans="1:16" s="8" customFormat="1" ht="15.75" customHeight="1" hidden="1" outlineLevel="1">
      <c r="A168" s="30" t="s">
        <v>31</v>
      </c>
      <c r="B168" s="30"/>
      <c r="C168" s="30"/>
      <c r="D168" s="21">
        <v>6820.254</v>
      </c>
      <c r="E168" s="7"/>
      <c r="I168" s="7"/>
      <c r="J168" s="7"/>
      <c r="K168" s="7"/>
      <c r="L168" s="7"/>
      <c r="M168" s="7"/>
      <c r="N168" s="7"/>
      <c r="O168" s="7"/>
      <c r="P168" s="7"/>
    </row>
    <row r="169" spans="1:16" s="8" customFormat="1" ht="35.25" customHeight="1" hidden="1" outlineLevel="1">
      <c r="A169" s="19" t="s">
        <v>33</v>
      </c>
      <c r="B169" s="19"/>
      <c r="C169" s="19"/>
      <c r="D169" s="19"/>
      <c r="E169" s="19"/>
      <c r="F169" s="19"/>
      <c r="G169" s="19"/>
      <c r="H169" s="21">
        <v>408835.397</v>
      </c>
      <c r="I169" s="7"/>
      <c r="J169" s="7"/>
      <c r="K169" s="7"/>
      <c r="L169" s="7"/>
      <c r="M169" s="7"/>
      <c r="N169" s="7"/>
      <c r="O169" s="7"/>
      <c r="P169" s="7"/>
    </row>
    <row r="170" spans="1:16" s="8" customFormat="1" ht="34.5" customHeight="1" hidden="1" outlineLevel="1">
      <c r="A170" s="19" t="s">
        <v>34</v>
      </c>
      <c r="B170" s="19"/>
      <c r="C170" s="19"/>
      <c r="D170" s="19"/>
      <c r="E170" s="19"/>
      <c r="F170" s="19"/>
      <c r="G170" s="19"/>
      <c r="H170" s="21">
        <v>8434.338</v>
      </c>
      <c r="I170" s="7"/>
      <c r="J170" s="7"/>
      <c r="K170" s="7"/>
      <c r="L170" s="7"/>
      <c r="M170" s="7"/>
      <c r="N170" s="7"/>
      <c r="O170" s="7"/>
      <c r="P170" s="7"/>
    </row>
    <row r="171" spans="1:16" s="8" customFormat="1" ht="34.5" customHeight="1" hidden="1" outlineLevel="1">
      <c r="A171" s="19" t="s">
        <v>35</v>
      </c>
      <c r="B171" s="19"/>
      <c r="C171" s="19"/>
      <c r="D171" s="19"/>
      <c r="E171" s="19"/>
      <c r="F171" s="19"/>
      <c r="G171" s="19"/>
      <c r="H171" s="21">
        <f>E173+E174+E175+E176+E177</f>
        <v>141627.44700000001</v>
      </c>
      <c r="I171" s="7"/>
      <c r="J171" s="7"/>
      <c r="K171" s="7"/>
      <c r="L171" s="7"/>
      <c r="M171" s="7"/>
      <c r="N171" s="7"/>
      <c r="O171" s="7"/>
      <c r="P171" s="7"/>
    </row>
    <row r="172" spans="1:16" s="8" customFormat="1" ht="15.75" hidden="1" outlineLevel="1">
      <c r="A172" s="19" t="s">
        <v>20</v>
      </c>
      <c r="B172" s="19"/>
      <c r="C172" s="23"/>
      <c r="D172" s="23"/>
      <c r="E172" s="23"/>
      <c r="F172" s="23"/>
      <c r="G172" s="23"/>
      <c r="H172" s="28"/>
      <c r="I172" s="7"/>
      <c r="J172" s="7"/>
      <c r="K172" s="7"/>
      <c r="L172" s="7"/>
      <c r="M172" s="7"/>
      <c r="N172" s="7"/>
      <c r="O172" s="7"/>
      <c r="P172" s="7"/>
    </row>
    <row r="173" spans="1:16" s="8" customFormat="1" ht="15.75" customHeight="1" hidden="1" outlineLevel="1">
      <c r="A173" s="25" t="s">
        <v>36</v>
      </c>
      <c r="B173" s="25"/>
      <c r="C173" s="25"/>
      <c r="D173" s="25"/>
      <c r="E173" s="21">
        <v>9838.128999999999</v>
      </c>
      <c r="F173" s="7"/>
      <c r="I173" s="7"/>
      <c r="J173" s="7"/>
      <c r="K173" s="7"/>
      <c r="L173" s="7"/>
      <c r="M173" s="7"/>
      <c r="N173" s="7"/>
      <c r="O173" s="7"/>
      <c r="P173" s="7"/>
    </row>
    <row r="174" spans="1:16" s="8" customFormat="1" ht="15.75" customHeight="1" hidden="1" outlineLevel="1">
      <c r="A174" s="25" t="s">
        <v>37</v>
      </c>
      <c r="B174" s="25"/>
      <c r="C174" s="25"/>
      <c r="D174" s="25"/>
      <c r="E174" s="26">
        <v>109167.85600000001</v>
      </c>
      <c r="F174" s="7"/>
      <c r="I174" s="7"/>
      <c r="J174" s="7"/>
      <c r="K174" s="7"/>
      <c r="L174" s="7"/>
      <c r="M174" s="7"/>
      <c r="N174" s="7"/>
      <c r="O174" s="7"/>
      <c r="P174" s="7"/>
    </row>
    <row r="175" spans="1:16" s="8" customFormat="1" ht="15.75" customHeight="1" hidden="1" outlineLevel="1">
      <c r="A175" s="25" t="s">
        <v>38</v>
      </c>
      <c r="B175" s="25"/>
      <c r="C175" s="25"/>
      <c r="D175" s="25"/>
      <c r="E175" s="26">
        <v>22621.462</v>
      </c>
      <c r="F175" s="7"/>
      <c r="I175" s="7"/>
      <c r="J175" s="7"/>
      <c r="K175" s="7"/>
      <c r="L175" s="7"/>
      <c r="M175" s="7"/>
      <c r="N175" s="7"/>
      <c r="O175" s="7"/>
      <c r="P175" s="7"/>
    </row>
    <row r="176" spans="1:16" s="8" customFormat="1" ht="15.75" customHeight="1" hidden="1" outlineLevel="1">
      <c r="A176" s="25" t="s">
        <v>39</v>
      </c>
      <c r="B176" s="25"/>
      <c r="C176" s="25"/>
      <c r="D176" s="25"/>
      <c r="E176" s="27">
        <v>0</v>
      </c>
      <c r="F176" s="7"/>
      <c r="I176" s="7"/>
      <c r="J176" s="7"/>
      <c r="K176" s="7"/>
      <c r="L176" s="7"/>
      <c r="M176" s="7"/>
      <c r="N176" s="7"/>
      <c r="O176" s="7"/>
      <c r="P176" s="7"/>
    </row>
    <row r="177" spans="1:16" s="8" customFormat="1" ht="15.75" customHeight="1" hidden="1" outlineLevel="1">
      <c r="A177" s="25" t="s">
        <v>40</v>
      </c>
      <c r="B177" s="25"/>
      <c r="C177" s="25"/>
      <c r="D177" s="25"/>
      <c r="E177" s="27">
        <v>0</v>
      </c>
      <c r="F177" s="7"/>
      <c r="I177" s="7"/>
      <c r="J177" s="7"/>
      <c r="K177" s="7"/>
      <c r="L177" s="7"/>
      <c r="M177" s="7"/>
      <c r="N177" s="7"/>
      <c r="O177" s="7"/>
      <c r="P177" s="7"/>
    </row>
    <row r="178" spans="1:16" s="8" customFormat="1" ht="31.5" customHeight="1" hidden="1" outlineLevel="1">
      <c r="A178" s="19" t="s">
        <v>41</v>
      </c>
      <c r="B178" s="19"/>
      <c r="C178" s="19"/>
      <c r="D178" s="19"/>
      <c r="E178" s="19"/>
      <c r="F178" s="19"/>
      <c r="G178" s="19"/>
      <c r="H178" s="21">
        <v>133670</v>
      </c>
      <c r="I178" s="7"/>
      <c r="J178" s="7"/>
      <c r="K178" s="7"/>
      <c r="L178" s="7"/>
      <c r="M178" s="7"/>
      <c r="N178" s="7"/>
      <c r="O178" s="7"/>
      <c r="P178" s="7"/>
    </row>
    <row r="179" spans="1:16" s="8" customFormat="1" ht="34.5" customHeight="1" hidden="1" outlineLevel="1">
      <c r="A179" s="19" t="s">
        <v>42</v>
      </c>
      <c r="B179" s="19"/>
      <c r="C179" s="19"/>
      <c r="D179" s="19"/>
      <c r="E179" s="19"/>
      <c r="F179" s="19"/>
      <c r="G179" s="19"/>
      <c r="H179" s="17">
        <v>0</v>
      </c>
      <c r="I179" s="7"/>
      <c r="J179" s="7"/>
      <c r="K179" s="7"/>
      <c r="L179" s="7"/>
      <c r="M179" s="7"/>
      <c r="N179" s="7"/>
      <c r="O179" s="7"/>
      <c r="P179" s="7"/>
    </row>
    <row r="180" ht="15.75" hidden="1" outlineLevel="1"/>
    <row r="181" ht="15.75" hidden="1" outlineLevel="1"/>
    <row r="182" spans="1:16" s="8" customFormat="1" ht="15.75" hidden="1" outlineLevel="1">
      <c r="A182" s="36" t="s">
        <v>57</v>
      </c>
      <c r="B182" s="36"/>
      <c r="C182" s="36"/>
      <c r="D182" s="36"/>
      <c r="E182" s="36"/>
      <c r="F182" s="36"/>
      <c r="G182" s="36"/>
      <c r="H182" s="36"/>
      <c r="I182" s="7"/>
      <c r="J182" s="7"/>
      <c r="K182" s="7"/>
      <c r="L182" s="7"/>
      <c r="M182" s="7"/>
      <c r="N182" s="7"/>
      <c r="O182" s="7"/>
      <c r="P182" s="7"/>
    </row>
    <row r="183" spans="1:16" s="8" customFormat="1" ht="40.5" customHeight="1" hidden="1" outlineLevel="1">
      <c r="A183" s="37" t="s">
        <v>11</v>
      </c>
      <c r="B183" s="37"/>
      <c r="C183" s="37"/>
      <c r="D183" s="37"/>
      <c r="E183" s="37"/>
      <c r="F183" s="37"/>
      <c r="G183" s="37"/>
      <c r="H183" s="17">
        <f>ROUND(H186+H187*H188+H218,2)</f>
        <v>2312.44</v>
      </c>
      <c r="I183" s="7"/>
      <c r="J183" s="7"/>
      <c r="K183" s="7"/>
      <c r="L183" s="7"/>
      <c r="M183" s="7"/>
      <c r="N183" s="7"/>
      <c r="O183" s="7"/>
      <c r="P183" s="7"/>
    </row>
    <row r="184" spans="1:16" s="8" customFormat="1" ht="15.75" hidden="1" outlineLevel="1">
      <c r="A184" s="7"/>
      <c r="B184" s="7"/>
      <c r="C184" s="18"/>
      <c r="D184" s="18"/>
      <c r="E184" s="18"/>
      <c r="F184" s="7"/>
      <c r="G184" s="4"/>
      <c r="H184" s="7"/>
      <c r="I184" s="7"/>
      <c r="J184" s="7"/>
      <c r="K184" s="7"/>
      <c r="L184" s="7"/>
      <c r="M184" s="7"/>
      <c r="N184" s="7"/>
      <c r="O184" s="7"/>
      <c r="P184" s="7"/>
    </row>
    <row r="185" spans="1:16" s="8" customFormat="1" ht="33.75" customHeight="1" hidden="1" outlineLevel="1">
      <c r="A185" s="37" t="s">
        <v>12</v>
      </c>
      <c r="B185" s="37"/>
      <c r="C185" s="37"/>
      <c r="D185" s="37"/>
      <c r="E185" s="37"/>
      <c r="F185" s="37"/>
      <c r="G185" s="37"/>
      <c r="H185" s="37"/>
      <c r="I185" s="7"/>
      <c r="J185" s="7"/>
      <c r="K185" s="7"/>
      <c r="L185" s="7"/>
      <c r="M185" s="7"/>
      <c r="N185" s="7"/>
      <c r="O185" s="7"/>
      <c r="P185" s="7"/>
    </row>
    <row r="186" spans="1:16" s="8" customFormat="1" ht="21.75" customHeight="1" hidden="1" outlineLevel="1">
      <c r="A186" s="31" t="s">
        <v>13</v>
      </c>
      <c r="B186" s="31"/>
      <c r="C186" s="31"/>
      <c r="D186" s="31"/>
      <c r="E186" s="31"/>
      <c r="F186" s="31"/>
      <c r="G186" s="31"/>
      <c r="H186" s="17">
        <v>1099.06</v>
      </c>
      <c r="I186" s="7"/>
      <c r="J186" s="7"/>
      <c r="K186" s="7"/>
      <c r="L186" s="7"/>
      <c r="M186" s="7"/>
      <c r="N186" s="7"/>
      <c r="O186" s="7"/>
      <c r="P186" s="7"/>
    </row>
    <row r="187" spans="1:16" s="8" customFormat="1" ht="25.5" customHeight="1" hidden="1" outlineLevel="1">
      <c r="A187" s="31" t="s">
        <v>14</v>
      </c>
      <c r="B187" s="31"/>
      <c r="C187" s="31"/>
      <c r="D187" s="31"/>
      <c r="E187" s="31"/>
      <c r="F187" s="31"/>
      <c r="G187" s="31"/>
      <c r="H187" s="17">
        <v>752191.39</v>
      </c>
      <c r="I187" s="7"/>
      <c r="J187" s="7"/>
      <c r="K187" s="7"/>
      <c r="L187" s="7"/>
      <c r="M187" s="7"/>
      <c r="N187" s="7"/>
      <c r="O187" s="7"/>
      <c r="P187" s="7"/>
    </row>
    <row r="188" spans="1:16" s="8" customFormat="1" ht="35.25" customHeight="1" hidden="1" outlineLevel="1">
      <c r="A188" s="31" t="s">
        <v>15</v>
      </c>
      <c r="B188" s="31"/>
      <c r="C188" s="31"/>
      <c r="D188" s="31"/>
      <c r="E188" s="31"/>
      <c r="F188" s="31"/>
      <c r="G188" s="31"/>
      <c r="H188" s="20">
        <f>(H189+H190-(H191+H198))/(H208+H209-(H210+H217))</f>
        <v>0.0016131706471004066</v>
      </c>
      <c r="I188" s="7"/>
      <c r="J188" s="7"/>
      <c r="K188" s="7"/>
      <c r="L188" s="7"/>
      <c r="M188" s="7"/>
      <c r="N188" s="7"/>
      <c r="O188" s="7"/>
      <c r="P188" s="7"/>
    </row>
    <row r="189" spans="1:16" s="8" customFormat="1" ht="24.75" customHeight="1" hidden="1" outlineLevel="1">
      <c r="A189" s="31" t="s">
        <v>16</v>
      </c>
      <c r="B189" s="31"/>
      <c r="C189" s="31"/>
      <c r="D189" s="31"/>
      <c r="E189" s="31"/>
      <c r="F189" s="31"/>
      <c r="G189" s="31"/>
      <c r="H189" s="21">
        <v>890.339</v>
      </c>
      <c r="I189" s="7"/>
      <c r="J189" s="7"/>
      <c r="K189" s="7"/>
      <c r="L189" s="7"/>
      <c r="M189" s="7"/>
      <c r="N189" s="7"/>
      <c r="O189" s="7"/>
      <c r="P189" s="7"/>
    </row>
    <row r="190" spans="1:16" s="8" customFormat="1" ht="35.25" customHeight="1" hidden="1" outlineLevel="1">
      <c r="A190" s="31" t="s">
        <v>17</v>
      </c>
      <c r="B190" s="31"/>
      <c r="C190" s="31"/>
      <c r="D190" s="31"/>
      <c r="E190" s="31"/>
      <c r="F190" s="31"/>
      <c r="G190" s="31"/>
      <c r="H190" s="21">
        <v>36.010000000000005</v>
      </c>
      <c r="I190" s="7"/>
      <c r="J190" s="7"/>
      <c r="K190" s="7"/>
      <c r="L190" s="7"/>
      <c r="M190" s="7"/>
      <c r="N190" s="7"/>
      <c r="O190" s="7"/>
      <c r="P190" s="7"/>
    </row>
    <row r="191" spans="1:8" ht="36.75" customHeight="1" hidden="1" outlineLevel="1">
      <c r="A191" s="31" t="s">
        <v>18</v>
      </c>
      <c r="B191" s="31"/>
      <c r="C191" s="31"/>
      <c r="D191" s="31"/>
      <c r="E191" s="31"/>
      <c r="F191" s="31"/>
      <c r="G191" s="31"/>
      <c r="H191" s="21">
        <f>E193+E194+E195+E196+E197</f>
        <v>314.38823954013503</v>
      </c>
    </row>
    <row r="192" spans="1:8" ht="15.75" hidden="1" outlineLevel="1">
      <c r="A192" s="31" t="s">
        <v>20</v>
      </c>
      <c r="B192" s="31"/>
      <c r="C192" s="23"/>
      <c r="D192" s="23"/>
      <c r="E192" s="23"/>
      <c r="F192" s="23"/>
      <c r="G192" s="23"/>
      <c r="H192" s="24"/>
    </row>
    <row r="193" spans="1:8" ht="15.75" customHeight="1" hidden="1" outlineLevel="1">
      <c r="A193" s="25" t="s">
        <v>21</v>
      </c>
      <c r="B193" s="25"/>
      <c r="C193" s="25"/>
      <c r="D193" s="25"/>
      <c r="E193" s="21">
        <v>31.504603940135166</v>
      </c>
      <c r="G193" s="8"/>
      <c r="H193" s="8"/>
    </row>
    <row r="194" spans="1:8" ht="15.75" customHeight="1" hidden="1" outlineLevel="1">
      <c r="A194" s="25" t="s">
        <v>22</v>
      </c>
      <c r="B194" s="25"/>
      <c r="C194" s="25"/>
      <c r="D194" s="25"/>
      <c r="E194" s="26">
        <v>232.36890609999983</v>
      </c>
      <c r="G194" s="8"/>
      <c r="H194" s="8"/>
    </row>
    <row r="195" spans="1:8" ht="15.75" customHeight="1" hidden="1" outlineLevel="1">
      <c r="A195" s="25" t="s">
        <v>23</v>
      </c>
      <c r="B195" s="25"/>
      <c r="C195" s="25"/>
      <c r="D195" s="25"/>
      <c r="E195" s="26">
        <v>50.514729500000016</v>
      </c>
      <c r="G195" s="8"/>
      <c r="H195" s="8"/>
    </row>
    <row r="196" spans="1:8" ht="15.75" customHeight="1" hidden="1" outlineLevel="1">
      <c r="A196" s="25" t="s">
        <v>24</v>
      </c>
      <c r="B196" s="25"/>
      <c r="C196" s="25"/>
      <c r="D196" s="25"/>
      <c r="E196" s="27">
        <v>0</v>
      </c>
      <c r="G196" s="8"/>
      <c r="H196" s="8"/>
    </row>
    <row r="197" spans="1:8" ht="15.75" customHeight="1" hidden="1" outlineLevel="1">
      <c r="A197" s="25" t="s">
        <v>25</v>
      </c>
      <c r="B197" s="25"/>
      <c r="C197" s="25"/>
      <c r="D197" s="25"/>
      <c r="E197" s="27">
        <v>0</v>
      </c>
      <c r="G197" s="8"/>
      <c r="H197" s="8"/>
    </row>
    <row r="198" spans="1:8" ht="24" customHeight="1" hidden="1" outlineLevel="1">
      <c r="A198" s="19" t="s">
        <v>26</v>
      </c>
      <c r="B198" s="19"/>
      <c r="C198" s="19"/>
      <c r="D198" s="19"/>
      <c r="E198" s="19"/>
      <c r="F198" s="19"/>
      <c r="G198" s="19"/>
      <c r="H198" s="21">
        <v>327.2006</v>
      </c>
    </row>
    <row r="199" spans="1:8" ht="33" customHeight="1" hidden="1" outlineLevel="1">
      <c r="A199" s="19" t="s">
        <v>27</v>
      </c>
      <c r="B199" s="19"/>
      <c r="C199" s="19"/>
      <c r="D199" s="19"/>
      <c r="E199" s="19"/>
      <c r="F199" s="19"/>
      <c r="G199" s="19"/>
      <c r="H199" s="26">
        <f>D201+D205</f>
        <v>12289.29999999998</v>
      </c>
    </row>
    <row r="200" spans="1:8" ht="15.75" hidden="1" outlineLevel="1">
      <c r="A200" s="19" t="s">
        <v>20</v>
      </c>
      <c r="B200" s="19"/>
      <c r="C200" s="23"/>
      <c r="D200" s="23"/>
      <c r="E200" s="23"/>
      <c r="F200" s="23"/>
      <c r="G200" s="23"/>
      <c r="H200" s="28"/>
    </row>
    <row r="201" spans="1:8" ht="15.75" customHeight="1" hidden="1" outlineLevel="1">
      <c r="A201" s="29" t="s">
        <v>28</v>
      </c>
      <c r="B201" s="29"/>
      <c r="C201" s="29"/>
      <c r="D201" s="21">
        <f>D202+D203+D204</f>
        <v>4.787</v>
      </c>
      <c r="E201" s="7"/>
      <c r="F201" s="8"/>
      <c r="G201" s="8"/>
      <c r="H201" s="8"/>
    </row>
    <row r="202" spans="1:8" ht="15.75" customHeight="1" hidden="1" outlineLevel="1">
      <c r="A202" s="30" t="s">
        <v>29</v>
      </c>
      <c r="B202" s="30"/>
      <c r="C202" s="30"/>
      <c r="D202" s="21">
        <v>0.441</v>
      </c>
      <c r="E202" s="7"/>
      <c r="F202" s="8"/>
      <c r="G202" s="8"/>
      <c r="H202" s="8"/>
    </row>
    <row r="203" spans="1:8" ht="15.75" customHeight="1" hidden="1" outlineLevel="1">
      <c r="A203" s="30" t="s">
        <v>30</v>
      </c>
      <c r="B203" s="30"/>
      <c r="C203" s="30"/>
      <c r="D203" s="21">
        <v>2.474</v>
      </c>
      <c r="E203" s="7"/>
      <c r="F203" s="8"/>
      <c r="G203" s="8"/>
      <c r="H203" s="8"/>
    </row>
    <row r="204" spans="1:8" ht="15.75" customHeight="1" hidden="1" outlineLevel="1">
      <c r="A204" s="30" t="s">
        <v>31</v>
      </c>
      <c r="B204" s="30"/>
      <c r="C204" s="30"/>
      <c r="D204" s="21">
        <v>1.872</v>
      </c>
      <c r="E204" s="7"/>
      <c r="F204" s="8"/>
      <c r="G204" s="8"/>
      <c r="H204" s="8"/>
    </row>
    <row r="205" spans="1:8" ht="15.75" customHeight="1" hidden="1" outlineLevel="1">
      <c r="A205" s="29" t="s">
        <v>32</v>
      </c>
      <c r="B205" s="29"/>
      <c r="C205" s="29"/>
      <c r="D205" s="21">
        <f>D206+D207</f>
        <v>12284.512999999979</v>
      </c>
      <c r="E205" s="7"/>
      <c r="F205" s="8"/>
      <c r="G205" s="8"/>
      <c r="H205" s="8"/>
    </row>
    <row r="206" spans="1:8" ht="15.75" customHeight="1" hidden="1" outlineLevel="1">
      <c r="A206" s="30" t="s">
        <v>29</v>
      </c>
      <c r="B206" s="30"/>
      <c r="C206" s="30"/>
      <c r="D206" s="21">
        <v>3986.48627299999</v>
      </c>
      <c r="E206" s="7"/>
      <c r="F206" s="8"/>
      <c r="G206" s="8"/>
      <c r="H206" s="8"/>
    </row>
    <row r="207" spans="1:16" s="8" customFormat="1" ht="15.75" customHeight="1" hidden="1" outlineLevel="1">
      <c r="A207" s="30" t="s">
        <v>31</v>
      </c>
      <c r="B207" s="30"/>
      <c r="C207" s="30"/>
      <c r="D207" s="21">
        <v>8298.02672699999</v>
      </c>
      <c r="E207" s="7"/>
      <c r="I207" s="7"/>
      <c r="J207" s="7"/>
      <c r="K207" s="7"/>
      <c r="L207" s="7"/>
      <c r="M207" s="7"/>
      <c r="N207" s="7"/>
      <c r="O207" s="7"/>
      <c r="P207" s="7"/>
    </row>
    <row r="208" spans="1:16" s="8" customFormat="1" ht="35.25" customHeight="1" hidden="1" outlineLevel="1">
      <c r="A208" s="19" t="s">
        <v>33</v>
      </c>
      <c r="B208" s="19"/>
      <c r="C208" s="19"/>
      <c r="D208" s="19"/>
      <c r="E208" s="19"/>
      <c r="F208" s="19"/>
      <c r="G208" s="19"/>
      <c r="H208" s="21">
        <v>499232.495</v>
      </c>
      <c r="I208" s="7"/>
      <c r="J208" s="7"/>
      <c r="K208" s="7"/>
      <c r="L208" s="7"/>
      <c r="M208" s="7"/>
      <c r="N208" s="7"/>
      <c r="O208" s="7"/>
      <c r="P208" s="7"/>
    </row>
    <row r="209" spans="1:16" s="8" customFormat="1" ht="34.5" customHeight="1" hidden="1" outlineLevel="1">
      <c r="A209" s="19" t="s">
        <v>34</v>
      </c>
      <c r="B209" s="19"/>
      <c r="C209" s="19"/>
      <c r="D209" s="19"/>
      <c r="E209" s="19"/>
      <c r="F209" s="19"/>
      <c r="G209" s="19"/>
      <c r="H209" s="21">
        <v>24410.945999999996</v>
      </c>
      <c r="I209" s="7"/>
      <c r="J209" s="7"/>
      <c r="K209" s="7"/>
      <c r="L209" s="7"/>
      <c r="M209" s="7"/>
      <c r="N209" s="7"/>
      <c r="O209" s="7"/>
      <c r="P209" s="7"/>
    </row>
    <row r="210" spans="1:16" s="8" customFormat="1" ht="34.5" customHeight="1" hidden="1" outlineLevel="1">
      <c r="A210" s="19" t="s">
        <v>35</v>
      </c>
      <c r="B210" s="19"/>
      <c r="C210" s="19"/>
      <c r="D210" s="19"/>
      <c r="E210" s="19"/>
      <c r="F210" s="19"/>
      <c r="G210" s="19"/>
      <c r="H210" s="21">
        <f>E212+E213+E214+E215+E216</f>
        <v>163071.10908000005</v>
      </c>
      <c r="I210" s="7"/>
      <c r="J210" s="7"/>
      <c r="K210" s="7"/>
      <c r="L210" s="7"/>
      <c r="M210" s="7"/>
      <c r="N210" s="7"/>
      <c r="O210" s="7"/>
      <c r="P210" s="7"/>
    </row>
    <row r="211" spans="1:16" s="8" customFormat="1" ht="15.75" hidden="1" outlineLevel="1">
      <c r="A211" s="19" t="s">
        <v>20</v>
      </c>
      <c r="B211" s="19"/>
      <c r="C211" s="23"/>
      <c r="D211" s="23"/>
      <c r="E211" s="23"/>
      <c r="F211" s="23"/>
      <c r="G211" s="23"/>
      <c r="H211" s="28"/>
      <c r="I211" s="7"/>
      <c r="J211" s="7"/>
      <c r="K211" s="7"/>
      <c r="L211" s="7"/>
      <c r="M211" s="7"/>
      <c r="N211" s="7"/>
      <c r="O211" s="7"/>
      <c r="P211" s="7"/>
    </row>
    <row r="212" spans="1:16" s="8" customFormat="1" ht="15.75" customHeight="1" hidden="1" outlineLevel="1">
      <c r="A212" s="25" t="s">
        <v>36</v>
      </c>
      <c r="B212" s="25"/>
      <c r="C212" s="25"/>
      <c r="D212" s="25"/>
      <c r="E212" s="21">
        <v>12289.29999999998</v>
      </c>
      <c r="F212" s="7"/>
      <c r="I212" s="7"/>
      <c r="J212" s="7"/>
      <c r="K212" s="7"/>
      <c r="L212" s="7"/>
      <c r="M212" s="7"/>
      <c r="N212" s="7"/>
      <c r="O212" s="7"/>
      <c r="P212" s="7"/>
    </row>
    <row r="213" spans="1:16" s="8" customFormat="1" ht="15.75" customHeight="1" hidden="1" outlineLevel="1">
      <c r="A213" s="25" t="s">
        <v>37</v>
      </c>
      <c r="B213" s="25"/>
      <c r="C213" s="25"/>
      <c r="D213" s="25"/>
      <c r="E213" s="26">
        <v>118681.7180800001</v>
      </c>
      <c r="F213" s="7"/>
      <c r="I213" s="7"/>
      <c r="J213" s="7"/>
      <c r="K213" s="7"/>
      <c r="L213" s="7"/>
      <c r="M213" s="7"/>
      <c r="N213" s="7"/>
      <c r="O213" s="7"/>
      <c r="P213" s="7"/>
    </row>
    <row r="214" spans="1:16" s="8" customFormat="1" ht="15.75" customHeight="1" hidden="1" outlineLevel="1">
      <c r="A214" s="25" t="s">
        <v>38</v>
      </c>
      <c r="B214" s="25"/>
      <c r="C214" s="25"/>
      <c r="D214" s="25"/>
      <c r="E214" s="26">
        <v>32100.090999999986</v>
      </c>
      <c r="F214" s="7"/>
      <c r="I214" s="7"/>
      <c r="J214" s="7"/>
      <c r="K214" s="7"/>
      <c r="L214" s="7"/>
      <c r="M214" s="7"/>
      <c r="N214" s="7"/>
      <c r="O214" s="7"/>
      <c r="P214" s="7"/>
    </row>
    <row r="215" spans="1:16" s="8" customFormat="1" ht="15.75" customHeight="1" hidden="1" outlineLevel="1">
      <c r="A215" s="25" t="s">
        <v>39</v>
      </c>
      <c r="B215" s="25"/>
      <c r="C215" s="25"/>
      <c r="D215" s="25"/>
      <c r="E215" s="27">
        <v>0</v>
      </c>
      <c r="F215" s="7"/>
      <c r="I215" s="7"/>
      <c r="J215" s="7"/>
      <c r="K215" s="7"/>
      <c r="L215" s="7"/>
      <c r="M215" s="7"/>
      <c r="N215" s="7"/>
      <c r="O215" s="7"/>
      <c r="P215" s="7"/>
    </row>
    <row r="216" spans="1:16" s="8" customFormat="1" ht="15.75" customHeight="1" hidden="1" outlineLevel="1">
      <c r="A216" s="25" t="s">
        <v>40</v>
      </c>
      <c r="B216" s="25"/>
      <c r="C216" s="25"/>
      <c r="D216" s="25"/>
      <c r="E216" s="27">
        <v>0</v>
      </c>
      <c r="F216" s="7"/>
      <c r="I216" s="7"/>
      <c r="J216" s="7"/>
      <c r="K216" s="7"/>
      <c r="L216" s="7"/>
      <c r="M216" s="7"/>
      <c r="N216" s="7"/>
      <c r="O216" s="7"/>
      <c r="P216" s="7"/>
    </row>
    <row r="217" spans="1:16" s="8" customFormat="1" ht="31.5" customHeight="1" hidden="1" outlineLevel="1">
      <c r="A217" s="19" t="s">
        <v>41</v>
      </c>
      <c r="B217" s="19"/>
      <c r="C217" s="19"/>
      <c r="D217" s="19"/>
      <c r="E217" s="19"/>
      <c r="F217" s="19"/>
      <c r="G217" s="19"/>
      <c r="H217" s="21">
        <v>184050.3</v>
      </c>
      <c r="I217" s="7"/>
      <c r="J217" s="7"/>
      <c r="K217" s="7"/>
      <c r="L217" s="7"/>
      <c r="M217" s="7"/>
      <c r="N217" s="7"/>
      <c r="O217" s="7"/>
      <c r="P217" s="7"/>
    </row>
    <row r="218" spans="1:16" s="8" customFormat="1" ht="34.5" customHeight="1" hidden="1" outlineLevel="1">
      <c r="A218" s="19" t="s">
        <v>42</v>
      </c>
      <c r="B218" s="19"/>
      <c r="C218" s="19"/>
      <c r="D218" s="19"/>
      <c r="E218" s="19"/>
      <c r="F218" s="19"/>
      <c r="G218" s="19"/>
      <c r="H218" s="17">
        <v>-0.03</v>
      </c>
      <c r="I218" s="7"/>
      <c r="J218" s="7"/>
      <c r="K218" s="7"/>
      <c r="L218" s="7"/>
      <c r="M218" s="7"/>
      <c r="N218" s="7"/>
      <c r="O218" s="7"/>
      <c r="P218" s="7"/>
    </row>
    <row r="219" ht="15.75" collapsed="1"/>
  </sheetData>
  <sheetProtection/>
  <mergeCells count="202">
    <mergeCell ref="A215:D215"/>
    <mergeCell ref="A216:D216"/>
    <mergeCell ref="A217:G217"/>
    <mergeCell ref="A218:G218"/>
    <mergeCell ref="A209:G209"/>
    <mergeCell ref="A210:G210"/>
    <mergeCell ref="A211:B211"/>
    <mergeCell ref="A212:D212"/>
    <mergeCell ref="A213:D213"/>
    <mergeCell ref="A214:D214"/>
    <mergeCell ref="A203:C203"/>
    <mergeCell ref="A204:C204"/>
    <mergeCell ref="A205:C205"/>
    <mergeCell ref="A206:C206"/>
    <mergeCell ref="A207:C207"/>
    <mergeCell ref="A208:G208"/>
    <mergeCell ref="A197:D197"/>
    <mergeCell ref="A198:G198"/>
    <mergeCell ref="A199:G199"/>
    <mergeCell ref="A200:B200"/>
    <mergeCell ref="A201:C201"/>
    <mergeCell ref="A202:C202"/>
    <mergeCell ref="A191:G191"/>
    <mergeCell ref="A192:B192"/>
    <mergeCell ref="A193:D193"/>
    <mergeCell ref="A194:D194"/>
    <mergeCell ref="A195:D195"/>
    <mergeCell ref="A196:D196"/>
    <mergeCell ref="A185:H185"/>
    <mergeCell ref="A186:G186"/>
    <mergeCell ref="A187:G187"/>
    <mergeCell ref="A188:G188"/>
    <mergeCell ref="A189:G189"/>
    <mergeCell ref="A190:G190"/>
    <mergeCell ref="A182:H182"/>
    <mergeCell ref="A183:G183"/>
    <mergeCell ref="A176:D176"/>
    <mergeCell ref="A177:D177"/>
    <mergeCell ref="A178:G178"/>
    <mergeCell ref="A179:G179"/>
    <mergeCell ref="A170:G170"/>
    <mergeCell ref="A171:G171"/>
    <mergeCell ref="A172:B172"/>
    <mergeCell ref="A173:D173"/>
    <mergeCell ref="A174:D174"/>
    <mergeCell ref="A175:D175"/>
    <mergeCell ref="A164:C164"/>
    <mergeCell ref="A165:C165"/>
    <mergeCell ref="A166:C166"/>
    <mergeCell ref="A167:C167"/>
    <mergeCell ref="A168:C168"/>
    <mergeCell ref="A169:G169"/>
    <mergeCell ref="A158:D158"/>
    <mergeCell ref="A159:G159"/>
    <mergeCell ref="A160:G160"/>
    <mergeCell ref="A161:B161"/>
    <mergeCell ref="A162:C162"/>
    <mergeCell ref="A163:C163"/>
    <mergeCell ref="A152:G152"/>
    <mergeCell ref="A153:B153"/>
    <mergeCell ref="A154:D154"/>
    <mergeCell ref="A155:D155"/>
    <mergeCell ref="A156:D156"/>
    <mergeCell ref="A157:D157"/>
    <mergeCell ref="A146:H146"/>
    <mergeCell ref="A147:G147"/>
    <mergeCell ref="A148:G148"/>
    <mergeCell ref="A149:G149"/>
    <mergeCell ref="A150:G150"/>
    <mergeCell ref="A151:G151"/>
    <mergeCell ref="A138:D138"/>
    <mergeCell ref="A139:D139"/>
    <mergeCell ref="A140:G140"/>
    <mergeCell ref="A141:G141"/>
    <mergeCell ref="A143:H143"/>
    <mergeCell ref="A144:G144"/>
    <mergeCell ref="A132:G132"/>
    <mergeCell ref="A133:G133"/>
    <mergeCell ref="A134:B134"/>
    <mergeCell ref="A135:D135"/>
    <mergeCell ref="A136:D136"/>
    <mergeCell ref="A137:D137"/>
    <mergeCell ref="A126:C126"/>
    <mergeCell ref="A127:C127"/>
    <mergeCell ref="A128:C128"/>
    <mergeCell ref="A129:C129"/>
    <mergeCell ref="A130:C130"/>
    <mergeCell ref="A131:G131"/>
    <mergeCell ref="A120:D120"/>
    <mergeCell ref="A121:G121"/>
    <mergeCell ref="A122:G122"/>
    <mergeCell ref="A123:B123"/>
    <mergeCell ref="A124:C124"/>
    <mergeCell ref="A125:C125"/>
    <mergeCell ref="A114:G114"/>
    <mergeCell ref="A115:B115"/>
    <mergeCell ref="A116:D116"/>
    <mergeCell ref="A117:D117"/>
    <mergeCell ref="A118:D118"/>
    <mergeCell ref="A119:D119"/>
    <mergeCell ref="A108:H108"/>
    <mergeCell ref="A109:G109"/>
    <mergeCell ref="A110:G110"/>
    <mergeCell ref="A111:G111"/>
    <mergeCell ref="A112:G112"/>
    <mergeCell ref="A113:G113"/>
    <mergeCell ref="A100:D100"/>
    <mergeCell ref="A101:D101"/>
    <mergeCell ref="A102:G102"/>
    <mergeCell ref="A103:G103"/>
    <mergeCell ref="A105:H105"/>
    <mergeCell ref="A106:G106"/>
    <mergeCell ref="A94:G94"/>
    <mergeCell ref="A95:G95"/>
    <mergeCell ref="A96:B96"/>
    <mergeCell ref="A97:D97"/>
    <mergeCell ref="A98:D98"/>
    <mergeCell ref="A99:D99"/>
    <mergeCell ref="A88:C88"/>
    <mergeCell ref="A89:C89"/>
    <mergeCell ref="A90:C90"/>
    <mergeCell ref="A91:C91"/>
    <mergeCell ref="A92:C92"/>
    <mergeCell ref="A93:G93"/>
    <mergeCell ref="A82:D82"/>
    <mergeCell ref="A83:G83"/>
    <mergeCell ref="A84:G84"/>
    <mergeCell ref="A85:B85"/>
    <mergeCell ref="A86:C86"/>
    <mergeCell ref="A87:C87"/>
    <mergeCell ref="A76:G76"/>
    <mergeCell ref="A77:B77"/>
    <mergeCell ref="A78:D78"/>
    <mergeCell ref="A79:D79"/>
    <mergeCell ref="A80:D80"/>
    <mergeCell ref="A81:D81"/>
    <mergeCell ref="A70:H70"/>
    <mergeCell ref="A71:G71"/>
    <mergeCell ref="A72:G72"/>
    <mergeCell ref="A73:G73"/>
    <mergeCell ref="A74:G74"/>
    <mergeCell ref="A75:G75"/>
    <mergeCell ref="A67:H67"/>
    <mergeCell ref="A68:G68"/>
    <mergeCell ref="B60:D60"/>
    <mergeCell ref="A62:H62"/>
    <mergeCell ref="A63:H63"/>
    <mergeCell ref="A65:H65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58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2549.4700000000003</v>
      </c>
      <c r="F9" s="15">
        <f>E9</f>
        <v>2549.4700000000003</v>
      </c>
      <c r="G9" s="15">
        <f>F9</f>
        <v>2549.4700000000003</v>
      </c>
      <c r="H9" s="15">
        <f>G9</f>
        <v>2549.4700000000003</v>
      </c>
      <c r="I9" s="4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v>2167.09</v>
      </c>
    </row>
    <row r="12" spans="1:5" ht="15.75">
      <c r="A12" s="7"/>
      <c r="B12" s="7"/>
      <c r="C12" s="18"/>
      <c r="D12" s="18"/>
      <c r="E12" s="18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9" t="s">
        <v>13</v>
      </c>
      <c r="B14" s="19"/>
      <c r="C14" s="19"/>
      <c r="D14" s="19"/>
      <c r="E14" s="19"/>
      <c r="F14" s="19"/>
      <c r="G14" s="19"/>
      <c r="H14" s="17">
        <v>1071.36</v>
      </c>
    </row>
    <row r="15" spans="1:8" ht="26.25" customHeight="1">
      <c r="A15" s="19" t="s">
        <v>14</v>
      </c>
      <c r="B15" s="19"/>
      <c r="C15" s="19"/>
      <c r="D15" s="19"/>
      <c r="E15" s="19"/>
      <c r="F15" s="19"/>
      <c r="G15" s="19"/>
      <c r="H15" s="17">
        <v>782841.46</v>
      </c>
    </row>
    <row r="16" spans="1:8" ht="33" customHeight="1">
      <c r="A16" s="19" t="s">
        <v>15</v>
      </c>
      <c r="B16" s="19"/>
      <c r="C16" s="19"/>
      <c r="D16" s="19"/>
      <c r="E16" s="19"/>
      <c r="F16" s="19"/>
      <c r="G16" s="19"/>
      <c r="H16" s="20">
        <v>0.001394563725309628</v>
      </c>
    </row>
    <row r="17" spans="1:8" ht="26.25" customHeight="1">
      <c r="A17" s="19" t="s">
        <v>16</v>
      </c>
      <c r="B17" s="19"/>
      <c r="C17" s="19"/>
      <c r="D17" s="19"/>
      <c r="E17" s="19"/>
      <c r="F17" s="19"/>
      <c r="G17" s="19"/>
      <c r="H17" s="21">
        <v>660.339</v>
      </c>
    </row>
    <row r="18" spans="1:8" ht="39.75" customHeight="1">
      <c r="A18" s="19" t="s">
        <v>17</v>
      </c>
      <c r="B18" s="19"/>
      <c r="C18" s="19"/>
      <c r="D18" s="19"/>
      <c r="E18" s="19"/>
      <c r="F18" s="19"/>
      <c r="G18" s="19"/>
      <c r="H18" s="21">
        <v>11.520000000000001</v>
      </c>
    </row>
    <row r="19" spans="1:9" ht="36.75" customHeight="1">
      <c r="A19" s="19" t="s">
        <v>18</v>
      </c>
      <c r="B19" s="19"/>
      <c r="C19" s="19"/>
      <c r="D19" s="19"/>
      <c r="E19" s="19"/>
      <c r="F19" s="19"/>
      <c r="G19" s="19"/>
      <c r="H19" s="21">
        <f>SUM(E21:E25)</f>
        <v>263.9036212353084</v>
      </c>
      <c r="I19" s="22" t="s">
        <v>19</v>
      </c>
    </row>
    <row r="20" spans="1:8" ht="17.25" customHeight="1">
      <c r="A20" s="19" t="s">
        <v>20</v>
      </c>
      <c r="B20" s="19"/>
      <c r="C20" s="23"/>
      <c r="D20" s="23"/>
      <c r="E20" s="23"/>
      <c r="F20" s="23"/>
      <c r="G20" s="23"/>
      <c r="H20" s="24"/>
    </row>
    <row r="21" spans="1:9" ht="15.75" customHeight="1">
      <c r="A21" s="25" t="s">
        <v>21</v>
      </c>
      <c r="B21" s="25"/>
      <c r="C21" s="25"/>
      <c r="D21" s="25"/>
      <c r="E21" s="21">
        <v>16.967329735308102</v>
      </c>
      <c r="G21" s="8"/>
      <c r="H21" s="8"/>
      <c r="I21" s="8"/>
    </row>
    <row r="22" spans="1:9" ht="15.75" customHeight="1">
      <c r="A22" s="25" t="s">
        <v>22</v>
      </c>
      <c r="B22" s="25"/>
      <c r="C22" s="25"/>
      <c r="D22" s="25"/>
      <c r="E22" s="26">
        <v>198.69666110000014</v>
      </c>
      <c r="G22" s="8"/>
      <c r="H22" s="8"/>
      <c r="I22" s="8"/>
    </row>
    <row r="23" spans="1:9" ht="15.75" customHeight="1">
      <c r="A23" s="25" t="s">
        <v>23</v>
      </c>
      <c r="B23" s="25"/>
      <c r="C23" s="25"/>
      <c r="D23" s="25"/>
      <c r="E23" s="26">
        <v>48.2396304000001</v>
      </c>
      <c r="G23" s="8"/>
      <c r="H23" s="8"/>
      <c r="I23" s="8"/>
    </row>
    <row r="24" spans="1:9" ht="15.75" customHeight="1">
      <c r="A24" s="25" t="s">
        <v>24</v>
      </c>
      <c r="B24" s="25"/>
      <c r="C24" s="25"/>
      <c r="D24" s="25"/>
      <c r="E24" s="27">
        <v>0</v>
      </c>
      <c r="G24" s="8"/>
      <c r="H24" s="8"/>
      <c r="I24" s="8"/>
    </row>
    <row r="25" spans="1:9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</row>
    <row r="26" spans="1:8" ht="15.75" customHeight="1">
      <c r="A26" s="19" t="s">
        <v>26</v>
      </c>
      <c r="B26" s="19"/>
      <c r="C26" s="19"/>
      <c r="D26" s="19"/>
      <c r="E26" s="19"/>
      <c r="F26" s="19"/>
      <c r="G26" s="19"/>
      <c r="H26" s="21">
        <v>230.0974</v>
      </c>
    </row>
    <row r="27" spans="1:9" ht="34.5" customHeight="1">
      <c r="A27" s="19" t="s">
        <v>27</v>
      </c>
      <c r="B27" s="19"/>
      <c r="C27" s="19"/>
      <c r="D27" s="19"/>
      <c r="E27" s="19"/>
      <c r="F27" s="19"/>
      <c r="G27" s="19"/>
      <c r="H27" s="26">
        <f>D29+D33</f>
        <v>7437.749000000002</v>
      </c>
      <c r="I27" s="22" t="s">
        <v>19</v>
      </c>
    </row>
    <row r="28" spans="1:9" ht="18.75" customHeight="1">
      <c r="A28" s="19" t="s">
        <v>20</v>
      </c>
      <c r="B28" s="19"/>
      <c r="C28" s="23"/>
      <c r="D28" s="23"/>
      <c r="E28" s="23"/>
      <c r="F28" s="23"/>
      <c r="G28" s="23"/>
      <c r="H28" s="28"/>
      <c r="I28" s="22"/>
    </row>
    <row r="29" spans="1:9" ht="15.75" customHeight="1">
      <c r="A29" s="29" t="s">
        <v>28</v>
      </c>
      <c r="B29" s="29"/>
      <c r="C29" s="29"/>
      <c r="D29" s="21">
        <f>SUM(D30:D32)</f>
        <v>1.7149999999999999</v>
      </c>
      <c r="E29" s="7"/>
      <c r="F29" s="8"/>
      <c r="G29" s="8"/>
      <c r="H29" s="8"/>
      <c r="I29" s="8"/>
    </row>
    <row r="30" spans="1:9" ht="15.75" customHeight="1">
      <c r="A30" s="30" t="s">
        <v>29</v>
      </c>
      <c r="B30" s="30"/>
      <c r="C30" s="30"/>
      <c r="D30" s="21">
        <v>0</v>
      </c>
      <c r="E30" s="7"/>
      <c r="F30" s="8"/>
      <c r="G30" s="8"/>
      <c r="H30" s="8"/>
      <c r="I30" s="8"/>
    </row>
    <row r="31" spans="1:9" ht="15.75" customHeight="1">
      <c r="A31" s="30" t="s">
        <v>30</v>
      </c>
      <c r="B31" s="30"/>
      <c r="C31" s="30"/>
      <c r="D31" s="21">
        <v>1.079</v>
      </c>
      <c r="E31" s="7"/>
      <c r="F31" s="8"/>
      <c r="G31" s="8"/>
      <c r="H31" s="8"/>
      <c r="I31" s="8"/>
    </row>
    <row r="32" spans="1:9" ht="15.75" customHeight="1">
      <c r="A32" s="30" t="s">
        <v>31</v>
      </c>
      <c r="B32" s="30"/>
      <c r="C32" s="30"/>
      <c r="D32" s="21">
        <v>0.636</v>
      </c>
      <c r="E32" s="7"/>
      <c r="F32" s="8"/>
      <c r="G32" s="8"/>
      <c r="H32" s="8"/>
      <c r="I32" s="8"/>
    </row>
    <row r="33" spans="1:9" ht="15.75" customHeight="1">
      <c r="A33" s="29" t="s">
        <v>32</v>
      </c>
      <c r="B33" s="29"/>
      <c r="C33" s="29"/>
      <c r="D33" s="21">
        <f>SUM(D34:D35)</f>
        <v>7436.0340000000015</v>
      </c>
      <c r="E33" s="7"/>
      <c r="F33" s="8"/>
      <c r="G33" s="8"/>
      <c r="H33" s="8"/>
      <c r="I33" s="8"/>
    </row>
    <row r="34" spans="1:9" ht="15.75" customHeight="1">
      <c r="A34" s="30" t="s">
        <v>29</v>
      </c>
      <c r="B34" s="30"/>
      <c r="C34" s="30"/>
      <c r="D34" s="21">
        <v>2466.1789999999987</v>
      </c>
      <c r="E34" s="7"/>
      <c r="F34" s="8"/>
      <c r="G34" s="8"/>
      <c r="H34" s="8"/>
      <c r="I34" s="8"/>
    </row>
    <row r="35" spans="1:9" ht="15.75" customHeight="1">
      <c r="A35" s="30" t="s">
        <v>31</v>
      </c>
      <c r="B35" s="30"/>
      <c r="C35" s="30"/>
      <c r="D35" s="21">
        <v>4969.855000000002</v>
      </c>
      <c r="E35" s="7"/>
      <c r="F35" s="8"/>
      <c r="G35" s="8"/>
      <c r="H35" s="8"/>
      <c r="I35" s="8"/>
    </row>
    <row r="36" spans="1:9" ht="29.25" customHeight="1">
      <c r="A36" s="19" t="s">
        <v>33</v>
      </c>
      <c r="B36" s="19"/>
      <c r="C36" s="19"/>
      <c r="D36" s="19"/>
      <c r="E36" s="19"/>
      <c r="F36" s="19"/>
      <c r="G36" s="19"/>
      <c r="H36" s="21">
        <v>392830.966</v>
      </c>
      <c r="I36" s="8"/>
    </row>
    <row r="37" spans="1:9" ht="36.75" customHeight="1">
      <c r="A37" s="19" t="s">
        <v>34</v>
      </c>
      <c r="B37" s="19"/>
      <c r="C37" s="19"/>
      <c r="D37" s="19"/>
      <c r="E37" s="19"/>
      <c r="F37" s="19"/>
      <c r="G37" s="19"/>
      <c r="H37" s="21">
        <v>8207.26</v>
      </c>
      <c r="I37" s="8"/>
    </row>
    <row r="38" spans="1:9" ht="39" customHeight="1">
      <c r="A38" s="19" t="s">
        <v>35</v>
      </c>
      <c r="B38" s="19"/>
      <c r="C38" s="19"/>
      <c r="D38" s="19"/>
      <c r="E38" s="19"/>
      <c r="F38" s="19"/>
      <c r="G38" s="19"/>
      <c r="H38" s="21">
        <f>SUM(E40:E44)</f>
        <v>144071.78099999993</v>
      </c>
      <c r="I38" s="22" t="s">
        <v>19</v>
      </c>
    </row>
    <row r="39" spans="1:9" ht="16.5" customHeight="1">
      <c r="A39" s="19" t="s">
        <v>20</v>
      </c>
      <c r="B39" s="19"/>
      <c r="C39" s="23"/>
      <c r="D39" s="23"/>
      <c r="E39" s="23"/>
      <c r="F39" s="23"/>
      <c r="G39" s="23"/>
      <c r="H39" s="28"/>
      <c r="I39" s="22"/>
    </row>
    <row r="40" spans="1:9" ht="15.75" customHeight="1">
      <c r="A40" s="25" t="s">
        <v>36</v>
      </c>
      <c r="B40" s="25"/>
      <c r="C40" s="25"/>
      <c r="D40" s="25"/>
      <c r="E40" s="21">
        <v>7437.749000000002</v>
      </c>
      <c r="G40" s="8"/>
      <c r="H40" s="8"/>
      <c r="I40" s="8"/>
    </row>
    <row r="41" spans="1:9" ht="15.75" customHeight="1">
      <c r="A41" s="25" t="s">
        <v>37</v>
      </c>
      <c r="B41" s="25"/>
      <c r="C41" s="25"/>
      <c r="D41" s="25"/>
      <c r="E41" s="26">
        <v>105090.72299999993</v>
      </c>
      <c r="G41" s="8"/>
      <c r="H41" s="8"/>
      <c r="I41" s="8"/>
    </row>
    <row r="42" spans="1:9" ht="15.75" customHeight="1">
      <c r="A42" s="25" t="s">
        <v>38</v>
      </c>
      <c r="B42" s="25"/>
      <c r="C42" s="25"/>
      <c r="D42" s="25"/>
      <c r="E42" s="26">
        <v>31543.308999999997</v>
      </c>
      <c r="G42" s="8"/>
      <c r="H42" s="8"/>
      <c r="I42" s="8"/>
    </row>
    <row r="43" spans="1:9" ht="15.75" customHeight="1">
      <c r="A43" s="25" t="s">
        <v>39</v>
      </c>
      <c r="B43" s="25"/>
      <c r="C43" s="25"/>
      <c r="D43" s="25"/>
      <c r="E43" s="27">
        <v>0</v>
      </c>
      <c r="G43" s="8"/>
      <c r="H43" s="8"/>
      <c r="I43" s="8"/>
    </row>
    <row r="44" spans="1:9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</row>
    <row r="45" spans="1:9" ht="15.75">
      <c r="A45" s="19" t="s">
        <v>41</v>
      </c>
      <c r="B45" s="19"/>
      <c r="C45" s="19"/>
      <c r="D45" s="19"/>
      <c r="E45" s="19"/>
      <c r="F45" s="19"/>
      <c r="G45" s="19"/>
      <c r="H45" s="21">
        <v>129429.8</v>
      </c>
      <c r="I45" s="8"/>
    </row>
    <row r="46" spans="1:9" ht="36" customHeight="1">
      <c r="A46" s="19" t="s">
        <v>42</v>
      </c>
      <c r="B46" s="19"/>
      <c r="C46" s="19"/>
      <c r="D46" s="19"/>
      <c r="E46" s="19"/>
      <c r="F46" s="19"/>
      <c r="G46" s="19"/>
      <c r="H46" s="17">
        <v>4.01</v>
      </c>
      <c r="I46" s="8"/>
    </row>
    <row r="47" spans="1:9" ht="13.5" customHeight="1">
      <c r="A47" s="23"/>
      <c r="B47" s="23"/>
      <c r="C47" s="23"/>
      <c r="D47" s="23"/>
      <c r="E47" s="23"/>
      <c r="F47" s="23"/>
      <c r="G47" s="23"/>
      <c r="H47" s="38"/>
      <c r="I47" s="8"/>
    </row>
    <row r="48" spans="1:8" ht="38.25" customHeight="1">
      <c r="A48" s="31" t="s">
        <v>59</v>
      </c>
      <c r="B48" s="31"/>
      <c r="C48" s="31"/>
      <c r="D48" s="31"/>
      <c r="E48" s="31"/>
      <c r="F48" s="31"/>
      <c r="G48" s="31"/>
      <c r="H48" s="31"/>
    </row>
    <row r="49" spans="1:8" ht="21.75" customHeight="1">
      <c r="A49" s="39" t="s">
        <v>60</v>
      </c>
      <c r="B49" s="39"/>
      <c r="C49" s="39"/>
      <c r="D49" s="39"/>
      <c r="E49" s="12" t="s">
        <v>5</v>
      </c>
      <c r="F49" s="12"/>
      <c r="G49" s="12"/>
      <c r="H49" s="12"/>
    </row>
    <row r="50" spans="1:8" ht="21.75" customHeight="1">
      <c r="A50" s="39"/>
      <c r="B50" s="39"/>
      <c r="C50" s="39"/>
      <c r="D50" s="39"/>
      <c r="E50" s="13" t="s">
        <v>6</v>
      </c>
      <c r="F50" s="13" t="s">
        <v>7</v>
      </c>
      <c r="G50" s="13" t="s">
        <v>8</v>
      </c>
      <c r="H50" s="13" t="s">
        <v>9</v>
      </c>
    </row>
    <row r="51" spans="1:8" ht="40.5" customHeight="1">
      <c r="A51" s="40" t="s">
        <v>61</v>
      </c>
      <c r="B51" s="40"/>
      <c r="C51" s="40"/>
      <c r="D51" s="40"/>
      <c r="E51" s="41">
        <v>2305.98</v>
      </c>
      <c r="F51" s="41">
        <f aca="true" t="shared" si="0" ref="F51:H52">E51</f>
        <v>2305.98</v>
      </c>
      <c r="G51" s="41">
        <f t="shared" si="0"/>
        <v>2305.98</v>
      </c>
      <c r="H51" s="41">
        <f t="shared" si="0"/>
        <v>2305.98</v>
      </c>
    </row>
    <row r="52" spans="1:8" ht="39" customHeight="1">
      <c r="A52" s="40" t="s">
        <v>62</v>
      </c>
      <c r="B52" s="40"/>
      <c r="C52" s="40"/>
      <c r="D52" s="40"/>
      <c r="E52" s="41">
        <v>2310.2200000000003</v>
      </c>
      <c r="F52" s="41">
        <f t="shared" si="0"/>
        <v>2310.2200000000003</v>
      </c>
      <c r="G52" s="41">
        <f t="shared" si="0"/>
        <v>2310.2200000000003</v>
      </c>
      <c r="H52" s="41">
        <f t="shared" si="0"/>
        <v>2310.2200000000003</v>
      </c>
    </row>
    <row r="53" spans="1:9" ht="32.25" customHeight="1">
      <c r="A53" s="42" t="s">
        <v>63</v>
      </c>
      <c r="B53" s="42"/>
      <c r="C53" s="42"/>
      <c r="D53" s="42"/>
      <c r="E53" s="42"/>
      <c r="F53" s="42"/>
      <c r="G53" s="42"/>
      <c r="H53" s="42"/>
      <c r="I53" s="8"/>
    </row>
    <row r="54" spans="1:9" ht="20.25" customHeight="1">
      <c r="A54" s="23"/>
      <c r="B54" s="23"/>
      <c r="C54" s="23"/>
      <c r="D54" s="23"/>
      <c r="E54" s="23"/>
      <c r="F54" s="23"/>
      <c r="G54" s="23"/>
      <c r="H54" s="28"/>
      <c r="I54" s="8"/>
    </row>
    <row r="55" spans="1:8" ht="46.5" customHeight="1">
      <c r="A55" s="9" t="s">
        <v>43</v>
      </c>
      <c r="B55" s="9"/>
      <c r="C55" s="9"/>
      <c r="D55" s="9"/>
      <c r="E55" s="9"/>
      <c r="F55" s="9"/>
      <c r="G55" s="9"/>
      <c r="H55" s="9"/>
    </row>
    <row r="56" spans="1:8" ht="17.25" customHeight="1">
      <c r="A56" s="16" t="s">
        <v>44</v>
      </c>
      <c r="B56" s="16"/>
      <c r="C56" s="16"/>
      <c r="D56" s="16"/>
      <c r="E56" s="16"/>
      <c r="F56" s="16"/>
      <c r="G56" s="16"/>
      <c r="H56" s="16"/>
    </row>
    <row r="57" spans="1:9" ht="15.75" customHeight="1">
      <c r="A57" s="12" t="s">
        <v>45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3" t="s">
        <v>46</v>
      </c>
      <c r="B59" s="12" t="s">
        <v>10</v>
      </c>
      <c r="C59" s="12"/>
      <c r="D59" s="12"/>
      <c r="E59" s="15">
        <v>1252.5</v>
      </c>
      <c r="F59" s="15">
        <f>E59</f>
        <v>1252.5</v>
      </c>
      <c r="G59" s="15">
        <f>F59</f>
        <v>1252.5</v>
      </c>
      <c r="H59" s="15">
        <f>G59</f>
        <v>1252.5</v>
      </c>
      <c r="I59" s="10"/>
    </row>
    <row r="60" spans="1:9" ht="15.75">
      <c r="A60" s="13" t="s">
        <v>47</v>
      </c>
      <c r="B60" s="12" t="s">
        <v>10</v>
      </c>
      <c r="C60" s="12"/>
      <c r="D60" s="12"/>
      <c r="E60" s="15">
        <v>2786.1</v>
      </c>
      <c r="F60" s="15">
        <f aca="true" t="shared" si="1" ref="F60:H61">E60</f>
        <v>2786.1</v>
      </c>
      <c r="G60" s="15">
        <f t="shared" si="1"/>
        <v>2786.1</v>
      </c>
      <c r="H60" s="15">
        <f t="shared" si="1"/>
        <v>2786.1</v>
      </c>
      <c r="I60" s="10"/>
    </row>
    <row r="61" spans="1:9" ht="15.75">
      <c r="A61" s="13" t="s">
        <v>48</v>
      </c>
      <c r="B61" s="12" t="s">
        <v>10</v>
      </c>
      <c r="C61" s="12"/>
      <c r="D61" s="12"/>
      <c r="E61" s="15">
        <v>6372.83</v>
      </c>
      <c r="F61" s="15">
        <f t="shared" si="1"/>
        <v>6372.83</v>
      </c>
      <c r="G61" s="15">
        <f t="shared" si="1"/>
        <v>6372.83</v>
      </c>
      <c r="H61" s="15">
        <f t="shared" si="1"/>
        <v>6372.83</v>
      </c>
      <c r="I61" s="10"/>
    </row>
    <row r="62" spans="1:7" ht="15.75">
      <c r="A62" s="7"/>
      <c r="B62" s="7"/>
      <c r="C62" s="10"/>
      <c r="D62" s="7"/>
      <c r="E62" s="43"/>
      <c r="G62" s="7"/>
    </row>
    <row r="63" spans="1:8" ht="17.25" customHeight="1">
      <c r="A63" s="31" t="s">
        <v>49</v>
      </c>
      <c r="B63" s="31"/>
      <c r="C63" s="31"/>
      <c r="D63" s="31"/>
      <c r="E63" s="31"/>
      <c r="F63" s="31"/>
      <c r="G63" s="31"/>
      <c r="H63" s="31"/>
    </row>
    <row r="64" spans="1:9" ht="15.75">
      <c r="A64" s="12" t="s">
        <v>45</v>
      </c>
      <c r="B64" s="12" t="s">
        <v>4</v>
      </c>
      <c r="C64" s="12"/>
      <c r="D64" s="12"/>
      <c r="E64" s="12" t="s">
        <v>5</v>
      </c>
      <c r="F64" s="12"/>
      <c r="G64" s="12"/>
      <c r="H64" s="12"/>
      <c r="I64" s="10"/>
    </row>
    <row r="65" spans="1:9" ht="17.25" customHeight="1">
      <c r="A65" s="12"/>
      <c r="B65" s="12"/>
      <c r="C65" s="12"/>
      <c r="D65" s="12"/>
      <c r="E65" s="13" t="s">
        <v>6</v>
      </c>
      <c r="F65" s="13" t="s">
        <v>7</v>
      </c>
      <c r="G65" s="13" t="s">
        <v>8</v>
      </c>
      <c r="H65" s="13" t="s">
        <v>9</v>
      </c>
      <c r="I65" s="10"/>
    </row>
    <row r="66" spans="1:9" ht="15.75">
      <c r="A66" s="13" t="s">
        <v>46</v>
      </c>
      <c r="B66" s="12" t="s">
        <v>10</v>
      </c>
      <c r="C66" s="12"/>
      <c r="D66" s="12"/>
      <c r="E66" s="15">
        <v>1252.5</v>
      </c>
      <c r="F66" s="15">
        <f aca="true" t="shared" si="2" ref="F66:H67">E66</f>
        <v>1252.5</v>
      </c>
      <c r="G66" s="15">
        <f t="shared" si="2"/>
        <v>1252.5</v>
      </c>
      <c r="H66" s="15">
        <f t="shared" si="2"/>
        <v>1252.5</v>
      </c>
      <c r="I66" s="10"/>
    </row>
    <row r="67" spans="1:9" ht="15.75">
      <c r="A67" s="13" t="s">
        <v>50</v>
      </c>
      <c r="B67" s="12" t="s">
        <v>10</v>
      </c>
      <c r="C67" s="12"/>
      <c r="D67" s="12"/>
      <c r="E67" s="15">
        <v>4182.07</v>
      </c>
      <c r="F67" s="15">
        <f t="shared" si="2"/>
        <v>4182.07</v>
      </c>
      <c r="G67" s="15">
        <f t="shared" si="2"/>
        <v>4182.07</v>
      </c>
      <c r="H67" s="15">
        <f t="shared" si="2"/>
        <v>4182.07</v>
      </c>
      <c r="I67" s="10"/>
    </row>
    <row r="68" spans="1:5" ht="15.75">
      <c r="A68" s="7"/>
      <c r="B68" s="7"/>
      <c r="C68" s="10"/>
      <c r="D68" s="10"/>
      <c r="E68" s="10"/>
    </row>
    <row r="69" spans="1:8" ht="67.5" customHeight="1">
      <c r="A69" s="32" t="s">
        <v>51</v>
      </c>
      <c r="B69" s="32"/>
      <c r="C69" s="32"/>
      <c r="D69" s="32"/>
      <c r="E69" s="32"/>
      <c r="F69" s="32"/>
      <c r="G69" s="32"/>
      <c r="H69" s="32"/>
    </row>
    <row r="70" spans="1:8" ht="15.75">
      <c r="A70" s="33" t="s">
        <v>52</v>
      </c>
      <c r="B70" s="33"/>
      <c r="C70" s="33"/>
      <c r="D70" s="33"/>
      <c r="E70" s="33"/>
      <c r="F70" s="33"/>
      <c r="G70" s="33"/>
      <c r="H70" s="33"/>
    </row>
    <row r="71" spans="1:8" ht="15.75" hidden="1" outlineLevel="1">
      <c r="A71" s="34"/>
      <c r="B71" s="34"/>
      <c r="C71" s="34"/>
      <c r="D71" s="34"/>
      <c r="E71" s="34"/>
      <c r="F71" s="34"/>
      <c r="G71" s="34"/>
      <c r="H71" s="34"/>
    </row>
    <row r="72" spans="1:8" ht="15.75" hidden="1" outlineLevel="1">
      <c r="A72" s="35" t="s">
        <v>53</v>
      </c>
      <c r="B72" s="35"/>
      <c r="C72" s="35"/>
      <c r="D72" s="35"/>
      <c r="E72" s="35"/>
      <c r="F72" s="35"/>
      <c r="G72" s="35"/>
      <c r="H72" s="35"/>
    </row>
    <row r="73" spans="1:8" ht="15.75" hidden="1" outlineLevel="1">
      <c r="A73" s="44"/>
      <c r="B73" s="44"/>
      <c r="C73" s="44"/>
      <c r="D73" s="44"/>
      <c r="E73" s="44"/>
      <c r="F73" s="44"/>
      <c r="G73" s="44"/>
      <c r="H73" s="44"/>
    </row>
    <row r="74" spans="1:9" s="8" customFormat="1" ht="15.75" hidden="1" outlineLevel="1">
      <c r="A74" s="36" t="s">
        <v>54</v>
      </c>
      <c r="B74" s="36"/>
      <c r="C74" s="36"/>
      <c r="D74" s="36"/>
      <c r="E74" s="36"/>
      <c r="F74" s="36"/>
      <c r="G74" s="36"/>
      <c r="H74" s="36"/>
      <c r="I74" s="7"/>
    </row>
    <row r="75" spans="1:9" s="8" customFormat="1" ht="40.5" customHeight="1" hidden="1" outlineLevel="1">
      <c r="A75" s="37" t="s">
        <v>11</v>
      </c>
      <c r="B75" s="37"/>
      <c r="C75" s="37"/>
      <c r="D75" s="37"/>
      <c r="E75" s="37"/>
      <c r="F75" s="37"/>
      <c r="G75" s="37"/>
      <c r="H75" s="17">
        <f>ROUND(H78+H79*H80,2)</f>
        <v>1985.01</v>
      </c>
      <c r="I75" s="7"/>
    </row>
    <row r="76" spans="1:9" s="8" customFormat="1" ht="15.75" hidden="1" outlineLevel="1">
      <c r="A76" s="7"/>
      <c r="B76" s="7"/>
      <c r="C76" s="18"/>
      <c r="D76" s="18"/>
      <c r="E76" s="18"/>
      <c r="F76" s="7"/>
      <c r="G76" s="4"/>
      <c r="H76" s="7"/>
      <c r="I76" s="7"/>
    </row>
    <row r="77" spans="1:9" s="8" customFormat="1" ht="33.75" customHeight="1" hidden="1" outlineLevel="1">
      <c r="A77" s="37" t="s">
        <v>12</v>
      </c>
      <c r="B77" s="37"/>
      <c r="C77" s="37"/>
      <c r="D77" s="37"/>
      <c r="E77" s="37"/>
      <c r="F77" s="37"/>
      <c r="G77" s="37"/>
      <c r="H77" s="37"/>
      <c r="I77" s="7"/>
    </row>
    <row r="78" spans="1:9" s="8" customFormat="1" ht="21.75" customHeight="1" hidden="1" outlineLevel="1">
      <c r="A78" s="31" t="s">
        <v>13</v>
      </c>
      <c r="B78" s="31"/>
      <c r="C78" s="31"/>
      <c r="D78" s="31"/>
      <c r="E78" s="31"/>
      <c r="F78" s="31"/>
      <c r="G78" s="31"/>
      <c r="H78" s="17">
        <v>994.25</v>
      </c>
      <c r="I78" s="7"/>
    </row>
    <row r="79" spans="1:9" s="8" customFormat="1" ht="25.5" customHeight="1" hidden="1" outlineLevel="1">
      <c r="A79" s="31" t="s">
        <v>14</v>
      </c>
      <c r="B79" s="31"/>
      <c r="C79" s="31"/>
      <c r="D79" s="31"/>
      <c r="E79" s="31"/>
      <c r="F79" s="31"/>
      <c r="G79" s="31"/>
      <c r="H79" s="17">
        <v>678107.11</v>
      </c>
      <c r="I79" s="7"/>
    </row>
    <row r="80" spans="1:9" s="8" customFormat="1" ht="35.25" customHeight="1" hidden="1" outlineLevel="1">
      <c r="A80" s="31" t="s">
        <v>15</v>
      </c>
      <c r="B80" s="31"/>
      <c r="C80" s="31"/>
      <c r="D80" s="31"/>
      <c r="E80" s="31"/>
      <c r="F80" s="31"/>
      <c r="G80" s="31"/>
      <c r="H80" s="20">
        <f>(H81+H82-(H83+H90))/(H100+H101-(H102+H109))</f>
        <v>0.0014610664722882786</v>
      </c>
      <c r="I80" s="7"/>
    </row>
    <row r="81" spans="1:9" s="8" customFormat="1" ht="24.75" customHeight="1" hidden="1" outlineLevel="1">
      <c r="A81" s="31" t="s">
        <v>16</v>
      </c>
      <c r="B81" s="31"/>
      <c r="C81" s="31"/>
      <c r="D81" s="31"/>
      <c r="E81" s="31"/>
      <c r="F81" s="31"/>
      <c r="G81" s="31"/>
      <c r="H81" s="21">
        <v>760.18</v>
      </c>
      <c r="I81" s="7"/>
    </row>
    <row r="82" spans="1:9" s="8" customFormat="1" ht="35.25" customHeight="1" hidden="1" outlineLevel="1">
      <c r="A82" s="31" t="s">
        <v>17</v>
      </c>
      <c r="B82" s="31"/>
      <c r="C82" s="31"/>
      <c r="D82" s="31"/>
      <c r="E82" s="31"/>
      <c r="F82" s="31"/>
      <c r="G82" s="31"/>
      <c r="H82" s="21">
        <v>26.969</v>
      </c>
      <c r="I82" s="7"/>
    </row>
    <row r="83" spans="1:9" s="8" customFormat="1" ht="36.75" customHeight="1" hidden="1" outlineLevel="1">
      <c r="A83" s="31" t="s">
        <v>18</v>
      </c>
      <c r="B83" s="31"/>
      <c r="C83" s="31"/>
      <c r="D83" s="31"/>
      <c r="E83" s="31"/>
      <c r="F83" s="31"/>
      <c r="G83" s="31"/>
      <c r="H83" s="21">
        <f>E85+E86+E87+E88+E89</f>
        <v>272.93170848958255</v>
      </c>
      <c r="I83" s="7"/>
    </row>
    <row r="84" spans="1:9" s="8" customFormat="1" ht="15.75" hidden="1" outlineLevel="1">
      <c r="A84" s="31" t="s">
        <v>20</v>
      </c>
      <c r="B84" s="31"/>
      <c r="C84" s="23"/>
      <c r="D84" s="23"/>
      <c r="E84" s="23"/>
      <c r="F84" s="23"/>
      <c r="G84" s="23"/>
      <c r="H84" s="24"/>
      <c r="I84" s="7"/>
    </row>
    <row r="85" spans="1:9" s="8" customFormat="1" ht="15.75" customHeight="1" hidden="1" outlineLevel="1">
      <c r="A85" s="25" t="s">
        <v>21</v>
      </c>
      <c r="B85" s="25"/>
      <c r="C85" s="25"/>
      <c r="D85" s="25"/>
      <c r="E85" s="21">
        <v>28.16490478958252</v>
      </c>
      <c r="F85" s="7"/>
      <c r="I85" s="7"/>
    </row>
    <row r="86" spans="1:9" s="8" customFormat="1" ht="15.75" customHeight="1" hidden="1" outlineLevel="1">
      <c r="A86" s="25" t="s">
        <v>22</v>
      </c>
      <c r="B86" s="25"/>
      <c r="C86" s="25"/>
      <c r="D86" s="25"/>
      <c r="E86" s="26">
        <v>206.75779600000004</v>
      </c>
      <c r="F86" s="7"/>
      <c r="I86" s="7"/>
    </row>
    <row r="87" spans="1:9" s="8" customFormat="1" ht="15.75" customHeight="1" hidden="1" outlineLevel="1">
      <c r="A87" s="25" t="s">
        <v>23</v>
      </c>
      <c r="B87" s="25"/>
      <c r="C87" s="25"/>
      <c r="D87" s="25"/>
      <c r="E87" s="26">
        <v>38.009007700000005</v>
      </c>
      <c r="F87" s="7"/>
      <c r="I87" s="7"/>
    </row>
    <row r="88" spans="1:9" s="8" customFormat="1" ht="15.75" customHeight="1" hidden="1" outlineLevel="1">
      <c r="A88" s="25" t="s">
        <v>24</v>
      </c>
      <c r="B88" s="25"/>
      <c r="C88" s="25"/>
      <c r="D88" s="25"/>
      <c r="E88" s="27">
        <v>0</v>
      </c>
      <c r="F88" s="7"/>
      <c r="I88" s="7"/>
    </row>
    <row r="89" spans="1:9" s="8" customFormat="1" ht="15.75" customHeight="1" hidden="1" outlineLevel="1">
      <c r="A89" s="25" t="s">
        <v>25</v>
      </c>
      <c r="B89" s="25"/>
      <c r="C89" s="25"/>
      <c r="D89" s="25"/>
      <c r="E89" s="27">
        <v>0</v>
      </c>
      <c r="F89" s="7"/>
      <c r="I89" s="7"/>
    </row>
    <row r="90" spans="1:9" s="8" customFormat="1" ht="24" customHeight="1" hidden="1" outlineLevel="1">
      <c r="A90" s="19" t="s">
        <v>26</v>
      </c>
      <c r="B90" s="19"/>
      <c r="C90" s="19"/>
      <c r="D90" s="19"/>
      <c r="E90" s="19"/>
      <c r="F90" s="19"/>
      <c r="G90" s="19"/>
      <c r="H90" s="21">
        <v>272.82</v>
      </c>
      <c r="I90" s="7"/>
    </row>
    <row r="91" spans="1:9" s="8" customFormat="1" ht="33" customHeight="1" hidden="1" outlineLevel="1">
      <c r="A91" s="19" t="s">
        <v>27</v>
      </c>
      <c r="B91" s="19"/>
      <c r="C91" s="19"/>
      <c r="D91" s="19"/>
      <c r="E91" s="19"/>
      <c r="F91" s="19"/>
      <c r="G91" s="19"/>
      <c r="H91" s="26">
        <f>D93+D97</f>
        <v>11513.928000000002</v>
      </c>
      <c r="I91" s="7"/>
    </row>
    <row r="92" spans="1:9" s="8" customFormat="1" ht="15.75" hidden="1" outlineLevel="1">
      <c r="A92" s="19" t="s">
        <v>20</v>
      </c>
      <c r="B92" s="19"/>
      <c r="C92" s="23"/>
      <c r="D92" s="23"/>
      <c r="E92" s="23"/>
      <c r="F92" s="23"/>
      <c r="G92" s="23"/>
      <c r="H92" s="28"/>
      <c r="I92" s="7"/>
    </row>
    <row r="93" spans="1:9" s="8" customFormat="1" ht="15.75" customHeight="1" hidden="1" outlineLevel="1">
      <c r="A93" s="29" t="s">
        <v>28</v>
      </c>
      <c r="B93" s="29"/>
      <c r="C93" s="29"/>
      <c r="D93" s="21">
        <f>D94+D95+D96</f>
        <v>12.388</v>
      </c>
      <c r="E93" s="7"/>
      <c r="I93" s="7"/>
    </row>
    <row r="94" spans="1:9" s="8" customFormat="1" ht="15.75" customHeight="1" hidden="1" outlineLevel="1">
      <c r="A94" s="30" t="s">
        <v>29</v>
      </c>
      <c r="B94" s="30"/>
      <c r="C94" s="30"/>
      <c r="D94" s="21">
        <v>2.346</v>
      </c>
      <c r="E94" s="7"/>
      <c r="I94" s="7"/>
    </row>
    <row r="95" spans="1:9" s="8" customFormat="1" ht="15.75" customHeight="1" hidden="1" outlineLevel="1">
      <c r="A95" s="30" t="s">
        <v>30</v>
      </c>
      <c r="B95" s="30"/>
      <c r="C95" s="30"/>
      <c r="D95" s="21">
        <v>6.884</v>
      </c>
      <c r="E95" s="7"/>
      <c r="I95" s="7"/>
    </row>
    <row r="96" spans="1:16" s="8" customFormat="1" ht="15.75" customHeight="1" hidden="1" outlineLevel="1">
      <c r="A96" s="30" t="s">
        <v>31</v>
      </c>
      <c r="B96" s="30"/>
      <c r="C96" s="30"/>
      <c r="D96" s="21">
        <v>3.158</v>
      </c>
      <c r="E96" s="7"/>
      <c r="I96" s="7"/>
      <c r="J96" s="7"/>
      <c r="K96" s="7"/>
      <c r="L96" s="7"/>
      <c r="M96" s="7"/>
      <c r="N96" s="7"/>
      <c r="O96" s="7"/>
      <c r="P96" s="7"/>
    </row>
    <row r="97" spans="1:16" s="8" customFormat="1" ht="15.75" customHeight="1" hidden="1" outlineLevel="1">
      <c r="A97" s="29" t="s">
        <v>32</v>
      </c>
      <c r="B97" s="29"/>
      <c r="C97" s="29"/>
      <c r="D97" s="21">
        <f>D98+D99</f>
        <v>11501.54</v>
      </c>
      <c r="E97" s="7"/>
      <c r="I97" s="7"/>
      <c r="J97" s="7"/>
      <c r="K97" s="7"/>
      <c r="L97" s="7"/>
      <c r="M97" s="7"/>
      <c r="N97" s="7"/>
      <c r="O97" s="7"/>
      <c r="P97" s="7"/>
    </row>
    <row r="98" spans="1:16" s="8" customFormat="1" ht="15.75" customHeight="1" hidden="1" outlineLevel="1">
      <c r="A98" s="30" t="s">
        <v>29</v>
      </c>
      <c r="B98" s="30"/>
      <c r="C98" s="30"/>
      <c r="D98" s="21">
        <v>3717.719679999999</v>
      </c>
      <c r="E98" s="7"/>
      <c r="I98" s="7"/>
      <c r="J98" s="7"/>
      <c r="K98" s="7"/>
      <c r="L98" s="7"/>
      <c r="M98" s="7"/>
      <c r="N98" s="7"/>
      <c r="O98" s="7"/>
      <c r="P98" s="7"/>
    </row>
    <row r="99" spans="1:16" s="8" customFormat="1" ht="15.75" customHeight="1" hidden="1" outlineLevel="1">
      <c r="A99" s="30" t="s">
        <v>31</v>
      </c>
      <c r="B99" s="30"/>
      <c r="C99" s="30"/>
      <c r="D99" s="21">
        <v>7783.820320000002</v>
      </c>
      <c r="E99" s="7"/>
      <c r="I99" s="7"/>
      <c r="J99" s="7"/>
      <c r="K99" s="7"/>
      <c r="L99" s="7"/>
      <c r="M99" s="7"/>
      <c r="N99" s="7"/>
      <c r="O99" s="7"/>
      <c r="P99" s="7"/>
    </row>
    <row r="100" spans="1:16" s="8" customFormat="1" ht="35.25" customHeight="1" hidden="1" outlineLevel="1">
      <c r="A100" s="19" t="s">
        <v>33</v>
      </c>
      <c r="B100" s="19"/>
      <c r="C100" s="19"/>
      <c r="D100" s="19"/>
      <c r="E100" s="19"/>
      <c r="F100" s="19"/>
      <c r="G100" s="19"/>
      <c r="H100" s="21">
        <v>459946.653</v>
      </c>
      <c r="I100" s="7"/>
      <c r="J100" s="7"/>
      <c r="K100" s="7"/>
      <c r="L100" s="7"/>
      <c r="M100" s="7"/>
      <c r="N100" s="7"/>
      <c r="O100" s="7"/>
      <c r="P100" s="7"/>
    </row>
    <row r="101" spans="1:16" s="8" customFormat="1" ht="34.5" customHeight="1" hidden="1" outlineLevel="1">
      <c r="A101" s="19" t="s">
        <v>34</v>
      </c>
      <c r="B101" s="19"/>
      <c r="C101" s="19"/>
      <c r="D101" s="19"/>
      <c r="E101" s="19"/>
      <c r="F101" s="19"/>
      <c r="G101" s="19"/>
      <c r="H101" s="21">
        <v>18968.361</v>
      </c>
      <c r="I101" s="7"/>
      <c r="J101" s="7"/>
      <c r="K101" s="7"/>
      <c r="L101" s="7"/>
      <c r="M101" s="7"/>
      <c r="N101" s="7"/>
      <c r="O101" s="7"/>
      <c r="P101" s="7"/>
    </row>
    <row r="102" spans="1:16" s="8" customFormat="1" ht="34.5" customHeight="1" hidden="1" outlineLevel="1">
      <c r="A102" s="19" t="s">
        <v>35</v>
      </c>
      <c r="B102" s="19"/>
      <c r="C102" s="19"/>
      <c r="D102" s="19"/>
      <c r="E102" s="19"/>
      <c r="F102" s="19"/>
      <c r="G102" s="19"/>
      <c r="H102" s="21">
        <f>E104+E105+E106+E107+E108</f>
        <v>160235.09000000003</v>
      </c>
      <c r="I102" s="7"/>
      <c r="J102" s="7"/>
      <c r="K102" s="7"/>
      <c r="L102" s="7"/>
      <c r="M102" s="7"/>
      <c r="N102" s="7"/>
      <c r="O102" s="7"/>
      <c r="P102" s="7"/>
    </row>
    <row r="103" spans="1:16" s="8" customFormat="1" ht="15.75" hidden="1" outlineLevel="1">
      <c r="A103" s="19" t="s">
        <v>20</v>
      </c>
      <c r="B103" s="19"/>
      <c r="C103" s="23"/>
      <c r="D103" s="23"/>
      <c r="E103" s="23"/>
      <c r="F103" s="23"/>
      <c r="G103" s="23"/>
      <c r="H103" s="28"/>
      <c r="I103" s="7"/>
      <c r="J103" s="7"/>
      <c r="K103" s="7"/>
      <c r="L103" s="7"/>
      <c r="M103" s="7"/>
      <c r="N103" s="7"/>
      <c r="O103" s="7"/>
      <c r="P103" s="7"/>
    </row>
    <row r="104" spans="1:16" s="8" customFormat="1" ht="15.75" customHeight="1" hidden="1" outlineLevel="1">
      <c r="A104" s="25" t="s">
        <v>36</v>
      </c>
      <c r="B104" s="25"/>
      <c r="C104" s="25"/>
      <c r="D104" s="25"/>
      <c r="E104" s="21">
        <v>11513.928000000002</v>
      </c>
      <c r="F104" s="7"/>
      <c r="I104" s="7"/>
      <c r="J104" s="7"/>
      <c r="K104" s="7"/>
      <c r="L104" s="7"/>
      <c r="M104" s="7"/>
      <c r="N104" s="7"/>
      <c r="O104" s="7"/>
      <c r="P104" s="7"/>
    </row>
    <row r="105" spans="1:16" s="8" customFormat="1" ht="15.75" customHeight="1" hidden="1" outlineLevel="1">
      <c r="A105" s="25" t="s">
        <v>37</v>
      </c>
      <c r="B105" s="25"/>
      <c r="C105" s="25"/>
      <c r="D105" s="25"/>
      <c r="E105" s="26">
        <v>122501.38000000002</v>
      </c>
      <c r="F105" s="7"/>
      <c r="I105" s="7"/>
      <c r="J105" s="7"/>
      <c r="K105" s="7"/>
      <c r="L105" s="7"/>
      <c r="M105" s="7"/>
      <c r="N105" s="7"/>
      <c r="O105" s="7"/>
      <c r="P105" s="7"/>
    </row>
    <row r="106" spans="1:16" s="8" customFormat="1" ht="15.75" customHeight="1" hidden="1" outlineLevel="1">
      <c r="A106" s="25" t="s">
        <v>38</v>
      </c>
      <c r="B106" s="25"/>
      <c r="C106" s="25"/>
      <c r="D106" s="25"/>
      <c r="E106" s="26">
        <v>26219.782000000003</v>
      </c>
      <c r="F106" s="7"/>
      <c r="I106" s="7"/>
      <c r="J106" s="7"/>
      <c r="K106" s="7"/>
      <c r="L106" s="7"/>
      <c r="M106" s="7"/>
      <c r="N106" s="7"/>
      <c r="O106" s="7"/>
      <c r="P106" s="7"/>
    </row>
    <row r="107" spans="1:16" s="8" customFormat="1" ht="15.75" customHeight="1" hidden="1" outlineLevel="1">
      <c r="A107" s="25" t="s">
        <v>39</v>
      </c>
      <c r="B107" s="25"/>
      <c r="C107" s="25"/>
      <c r="D107" s="25"/>
      <c r="E107" s="27">
        <v>0</v>
      </c>
      <c r="F107" s="7"/>
      <c r="I107" s="7"/>
      <c r="J107" s="7"/>
      <c r="K107" s="7"/>
      <c r="L107" s="7"/>
      <c r="M107" s="7"/>
      <c r="N107" s="7"/>
      <c r="O107" s="7"/>
      <c r="P107" s="7"/>
    </row>
    <row r="108" spans="1:16" s="8" customFormat="1" ht="15.75" customHeight="1" hidden="1" outlineLevel="1">
      <c r="A108" s="25" t="s">
        <v>40</v>
      </c>
      <c r="B108" s="25"/>
      <c r="C108" s="25"/>
      <c r="D108" s="25"/>
      <c r="E108" s="27">
        <v>0</v>
      </c>
      <c r="F108" s="7"/>
      <c r="I108" s="7"/>
      <c r="J108" s="7"/>
      <c r="K108" s="7"/>
      <c r="L108" s="7"/>
      <c r="M108" s="7"/>
      <c r="N108" s="7"/>
      <c r="O108" s="7"/>
      <c r="P108" s="7"/>
    </row>
    <row r="109" spans="1:16" s="8" customFormat="1" ht="31.5" customHeight="1" hidden="1" outlineLevel="1">
      <c r="A109" s="19" t="s">
        <v>41</v>
      </c>
      <c r="B109" s="19"/>
      <c r="C109" s="19"/>
      <c r="D109" s="19"/>
      <c r="E109" s="19"/>
      <c r="F109" s="19"/>
      <c r="G109" s="19"/>
      <c r="H109" s="21">
        <v>153460</v>
      </c>
      <c r="I109" s="7"/>
      <c r="J109" s="7"/>
      <c r="K109" s="7"/>
      <c r="L109" s="7"/>
      <c r="M109" s="7"/>
      <c r="N109" s="7"/>
      <c r="O109" s="7"/>
      <c r="P109" s="7"/>
    </row>
    <row r="110" spans="1:16" s="8" customFormat="1" ht="34.5" customHeight="1" hidden="1" outlineLevel="1">
      <c r="A110" s="19" t="s">
        <v>42</v>
      </c>
      <c r="B110" s="19"/>
      <c r="C110" s="19"/>
      <c r="D110" s="19"/>
      <c r="E110" s="19"/>
      <c r="F110" s="19"/>
      <c r="G110" s="19"/>
      <c r="H110" s="17">
        <v>0</v>
      </c>
      <c r="I110" s="7"/>
      <c r="J110" s="7"/>
      <c r="K110" s="7"/>
      <c r="L110" s="7"/>
      <c r="M110" s="7"/>
      <c r="N110" s="7"/>
      <c r="O110" s="7"/>
      <c r="P110" s="7"/>
    </row>
    <row r="111" ht="15.75" hidden="1" outlineLevel="1"/>
    <row r="112" spans="1:9" s="8" customFormat="1" ht="15.75" hidden="1" outlineLevel="1">
      <c r="A112" s="36" t="s">
        <v>55</v>
      </c>
      <c r="B112" s="36"/>
      <c r="C112" s="36"/>
      <c r="D112" s="36"/>
      <c r="E112" s="36"/>
      <c r="F112" s="36"/>
      <c r="G112" s="36"/>
      <c r="H112" s="36"/>
      <c r="I112" s="7"/>
    </row>
    <row r="113" spans="1:9" s="8" customFormat="1" ht="40.5" customHeight="1" hidden="1" outlineLevel="1">
      <c r="A113" s="37" t="s">
        <v>11</v>
      </c>
      <c r="B113" s="37"/>
      <c r="C113" s="37"/>
      <c r="D113" s="37"/>
      <c r="E113" s="37"/>
      <c r="F113" s="37"/>
      <c r="G113" s="37"/>
      <c r="H113" s="17">
        <f>ROUND(H116+H117*H118,2)</f>
        <v>1911.02</v>
      </c>
      <c r="I113" s="7"/>
    </row>
    <row r="114" spans="1:9" s="8" customFormat="1" ht="15.75" hidden="1" outlineLevel="1">
      <c r="A114" s="7"/>
      <c r="B114" s="7"/>
      <c r="C114" s="18"/>
      <c r="D114" s="18"/>
      <c r="E114" s="18"/>
      <c r="F114" s="7"/>
      <c r="G114" s="4"/>
      <c r="H114" s="7"/>
      <c r="I114" s="7"/>
    </row>
    <row r="115" spans="1:9" s="8" customFormat="1" ht="33.75" customHeight="1" hidden="1" outlineLevel="1">
      <c r="A115" s="37" t="s">
        <v>12</v>
      </c>
      <c r="B115" s="37"/>
      <c r="C115" s="37"/>
      <c r="D115" s="37"/>
      <c r="E115" s="37"/>
      <c r="F115" s="37"/>
      <c r="G115" s="37"/>
      <c r="H115" s="37"/>
      <c r="I115" s="7"/>
    </row>
    <row r="116" spans="1:9" s="8" customFormat="1" ht="21.75" customHeight="1" hidden="1" outlineLevel="1">
      <c r="A116" s="31" t="s">
        <v>13</v>
      </c>
      <c r="B116" s="31"/>
      <c r="C116" s="31"/>
      <c r="D116" s="31"/>
      <c r="E116" s="31"/>
      <c r="F116" s="31"/>
      <c r="G116" s="31"/>
      <c r="H116" s="17">
        <v>977.07</v>
      </c>
      <c r="I116" s="7"/>
    </row>
    <row r="117" spans="1:9" s="8" customFormat="1" ht="25.5" customHeight="1" hidden="1" outlineLevel="1">
      <c r="A117" s="31" t="s">
        <v>14</v>
      </c>
      <c r="B117" s="31"/>
      <c r="C117" s="31"/>
      <c r="D117" s="31"/>
      <c r="E117" s="31"/>
      <c r="F117" s="31"/>
      <c r="G117" s="31"/>
      <c r="H117" s="17">
        <v>672278.11</v>
      </c>
      <c r="I117" s="7"/>
    </row>
    <row r="118" spans="1:9" s="8" customFormat="1" ht="35.25" customHeight="1" hidden="1" outlineLevel="1">
      <c r="A118" s="31" t="s">
        <v>15</v>
      </c>
      <c r="B118" s="31"/>
      <c r="C118" s="31"/>
      <c r="D118" s="31"/>
      <c r="E118" s="31"/>
      <c r="F118" s="31"/>
      <c r="G118" s="31"/>
      <c r="H118" s="20">
        <f>(H119+H120-(H121+H128))/(H138+H139-(H140+H147))</f>
        <v>0.001389226940908656</v>
      </c>
      <c r="I118" s="7"/>
    </row>
    <row r="119" spans="1:9" s="8" customFormat="1" ht="24.75" customHeight="1" hidden="1" outlineLevel="1">
      <c r="A119" s="31" t="s">
        <v>16</v>
      </c>
      <c r="B119" s="31"/>
      <c r="C119" s="31"/>
      <c r="D119" s="31"/>
      <c r="E119" s="31"/>
      <c r="F119" s="31"/>
      <c r="G119" s="31"/>
      <c r="H119" s="21">
        <v>718.623</v>
      </c>
      <c r="I119" s="7"/>
    </row>
    <row r="120" spans="1:9" s="8" customFormat="1" ht="35.25" customHeight="1" hidden="1" outlineLevel="1">
      <c r="A120" s="31" t="s">
        <v>17</v>
      </c>
      <c r="B120" s="31"/>
      <c r="C120" s="31"/>
      <c r="D120" s="31"/>
      <c r="E120" s="31"/>
      <c r="F120" s="31"/>
      <c r="G120" s="31"/>
      <c r="H120" s="21">
        <v>14.463000000000001</v>
      </c>
      <c r="I120" s="7"/>
    </row>
    <row r="121" spans="1:9" s="8" customFormat="1" ht="36.75" customHeight="1" hidden="1" outlineLevel="1">
      <c r="A121" s="31" t="s">
        <v>18</v>
      </c>
      <c r="B121" s="31"/>
      <c r="C121" s="31"/>
      <c r="D121" s="31"/>
      <c r="E121" s="31"/>
      <c r="F121" s="31"/>
      <c r="G121" s="31"/>
      <c r="H121" s="21">
        <f>E123+E124+E125+E126+E127</f>
        <v>267.5867612304618</v>
      </c>
      <c r="I121" s="7"/>
    </row>
    <row r="122" spans="1:9" s="8" customFormat="1" ht="15.75" hidden="1" outlineLevel="1">
      <c r="A122" s="31" t="s">
        <v>20</v>
      </c>
      <c r="B122" s="31"/>
      <c r="C122" s="23"/>
      <c r="D122" s="23"/>
      <c r="E122" s="23"/>
      <c r="F122" s="23"/>
      <c r="G122" s="23"/>
      <c r="H122" s="24"/>
      <c r="I122" s="7"/>
    </row>
    <row r="123" spans="1:9" s="8" customFormat="1" ht="15.75" customHeight="1" hidden="1" outlineLevel="1">
      <c r="A123" s="25" t="s">
        <v>21</v>
      </c>
      <c r="B123" s="25"/>
      <c r="C123" s="25"/>
      <c r="D123" s="25"/>
      <c r="E123" s="21">
        <v>24.942643330461777</v>
      </c>
      <c r="F123" s="7"/>
      <c r="I123" s="7"/>
    </row>
    <row r="124" spans="1:9" s="8" customFormat="1" ht="15.75" customHeight="1" hidden="1" outlineLevel="1">
      <c r="A124" s="25" t="s">
        <v>22</v>
      </c>
      <c r="B124" s="25"/>
      <c r="C124" s="25"/>
      <c r="D124" s="25"/>
      <c r="E124" s="26">
        <v>206.9174713</v>
      </c>
      <c r="F124" s="7"/>
      <c r="I124" s="7"/>
    </row>
    <row r="125" spans="1:9" s="8" customFormat="1" ht="15.75" customHeight="1" hidden="1" outlineLevel="1">
      <c r="A125" s="25" t="s">
        <v>23</v>
      </c>
      <c r="B125" s="25"/>
      <c r="C125" s="25"/>
      <c r="D125" s="25"/>
      <c r="E125" s="26">
        <v>35.7266466</v>
      </c>
      <c r="F125" s="7"/>
      <c r="I125" s="7"/>
    </row>
    <row r="126" spans="1:9" s="8" customFormat="1" ht="15.75" customHeight="1" hidden="1" outlineLevel="1">
      <c r="A126" s="25" t="s">
        <v>24</v>
      </c>
      <c r="B126" s="25"/>
      <c r="C126" s="25"/>
      <c r="D126" s="25"/>
      <c r="E126" s="27">
        <v>0</v>
      </c>
      <c r="F126" s="7"/>
      <c r="I126" s="7"/>
    </row>
    <row r="127" spans="1:9" s="8" customFormat="1" ht="15.75" customHeight="1" hidden="1" outlineLevel="1">
      <c r="A127" s="25" t="s">
        <v>25</v>
      </c>
      <c r="B127" s="25"/>
      <c r="C127" s="25"/>
      <c r="D127" s="25"/>
      <c r="E127" s="27">
        <v>0</v>
      </c>
      <c r="F127" s="7"/>
      <c r="I127" s="7"/>
    </row>
    <row r="128" spans="1:16" s="8" customFormat="1" ht="24" customHeight="1" hidden="1" outlineLevel="1">
      <c r="A128" s="19" t="s">
        <v>26</v>
      </c>
      <c r="B128" s="19"/>
      <c r="C128" s="19"/>
      <c r="D128" s="19"/>
      <c r="E128" s="19"/>
      <c r="F128" s="19"/>
      <c r="G128" s="19"/>
      <c r="H128" s="21">
        <v>245.39</v>
      </c>
      <c r="I128" s="7"/>
      <c r="J128" s="7"/>
      <c r="K128" s="7"/>
      <c r="L128" s="7"/>
      <c r="M128" s="7"/>
      <c r="N128" s="7"/>
      <c r="O128" s="7"/>
      <c r="P128" s="7"/>
    </row>
    <row r="129" spans="1:16" s="8" customFormat="1" ht="33" customHeight="1" hidden="1" outlineLevel="1">
      <c r="A129" s="19" t="s">
        <v>27</v>
      </c>
      <c r="B129" s="19"/>
      <c r="C129" s="19"/>
      <c r="D129" s="19"/>
      <c r="E129" s="19"/>
      <c r="F129" s="19"/>
      <c r="G129" s="19"/>
      <c r="H129" s="26">
        <f>D131+D135</f>
        <v>10393.888</v>
      </c>
      <c r="I129" s="7"/>
      <c r="J129" s="7"/>
      <c r="K129" s="7"/>
      <c r="L129" s="7"/>
      <c r="M129" s="7"/>
      <c r="N129" s="7"/>
      <c r="O129" s="7"/>
      <c r="P129" s="7"/>
    </row>
    <row r="130" spans="1:16" s="8" customFormat="1" ht="15.75" hidden="1" outlineLevel="1">
      <c r="A130" s="19" t="s">
        <v>20</v>
      </c>
      <c r="B130" s="19"/>
      <c r="C130" s="23"/>
      <c r="D130" s="23"/>
      <c r="E130" s="23"/>
      <c r="F130" s="23"/>
      <c r="G130" s="23"/>
      <c r="H130" s="28"/>
      <c r="I130" s="7"/>
      <c r="J130" s="7"/>
      <c r="K130" s="7"/>
      <c r="L130" s="7"/>
      <c r="M130" s="7"/>
      <c r="N130" s="7"/>
      <c r="O130" s="7"/>
      <c r="P130" s="7"/>
    </row>
    <row r="131" spans="1:16" s="8" customFormat="1" ht="15.75" customHeight="1" hidden="1" outlineLevel="1">
      <c r="A131" s="29" t="s">
        <v>28</v>
      </c>
      <c r="B131" s="29"/>
      <c r="C131" s="29"/>
      <c r="D131" s="21">
        <f>D132+D133+D134</f>
        <v>20.729999999999997</v>
      </c>
      <c r="E131" s="7"/>
      <c r="I131" s="7"/>
      <c r="J131" s="7"/>
      <c r="K131" s="7"/>
      <c r="L131" s="7"/>
      <c r="M131" s="7"/>
      <c r="N131" s="7"/>
      <c r="O131" s="7"/>
      <c r="P131" s="7"/>
    </row>
    <row r="132" spans="1:16" s="8" customFormat="1" ht="15.75" customHeight="1" hidden="1" outlineLevel="1">
      <c r="A132" s="30" t="s">
        <v>29</v>
      </c>
      <c r="B132" s="30"/>
      <c r="C132" s="30"/>
      <c r="D132" s="21">
        <v>4.8229999999999995</v>
      </c>
      <c r="E132" s="7"/>
      <c r="I132" s="7"/>
      <c r="J132" s="7"/>
      <c r="K132" s="7"/>
      <c r="L132" s="7"/>
      <c r="M132" s="7"/>
      <c r="N132" s="7"/>
      <c r="O132" s="7"/>
      <c r="P132" s="7"/>
    </row>
    <row r="133" spans="1:16" s="8" customFormat="1" ht="15.75" customHeight="1" hidden="1" outlineLevel="1">
      <c r="A133" s="30" t="s">
        <v>30</v>
      </c>
      <c r="B133" s="30"/>
      <c r="C133" s="30"/>
      <c r="D133" s="21">
        <v>8.831999999999999</v>
      </c>
      <c r="E133" s="7"/>
      <c r="I133" s="7"/>
      <c r="J133" s="7"/>
      <c r="K133" s="7"/>
      <c r="L133" s="7"/>
      <c r="M133" s="7"/>
      <c r="N133" s="7"/>
      <c r="O133" s="7"/>
      <c r="P133" s="7"/>
    </row>
    <row r="134" spans="1:16" s="8" customFormat="1" ht="15.75" customHeight="1" hidden="1" outlineLevel="1">
      <c r="A134" s="30" t="s">
        <v>31</v>
      </c>
      <c r="B134" s="30"/>
      <c r="C134" s="30"/>
      <c r="D134" s="21">
        <v>7.075</v>
      </c>
      <c r="E134" s="7"/>
      <c r="I134" s="7"/>
      <c r="J134" s="7"/>
      <c r="K134" s="7"/>
      <c r="L134" s="7"/>
      <c r="M134" s="7"/>
      <c r="N134" s="7"/>
      <c r="O134" s="7"/>
      <c r="P134" s="7"/>
    </row>
    <row r="135" spans="1:16" s="8" customFormat="1" ht="15.75" customHeight="1" hidden="1" outlineLevel="1">
      <c r="A135" s="29" t="s">
        <v>32</v>
      </c>
      <c r="B135" s="29"/>
      <c r="C135" s="29"/>
      <c r="D135" s="21">
        <f>D136+D137</f>
        <v>10373.158000000001</v>
      </c>
      <c r="E135" s="7"/>
      <c r="I135" s="7"/>
      <c r="J135" s="7"/>
      <c r="K135" s="7"/>
      <c r="L135" s="7"/>
      <c r="M135" s="7"/>
      <c r="N135" s="7"/>
      <c r="O135" s="7"/>
      <c r="P135" s="7"/>
    </row>
    <row r="136" spans="1:16" s="8" customFormat="1" ht="15.75" customHeight="1" hidden="1" outlineLevel="1">
      <c r="A136" s="30" t="s">
        <v>29</v>
      </c>
      <c r="B136" s="30"/>
      <c r="C136" s="30"/>
      <c r="D136" s="21">
        <v>3454.7521800000018</v>
      </c>
      <c r="E136" s="7"/>
      <c r="I136" s="7"/>
      <c r="J136" s="7"/>
      <c r="K136" s="7"/>
      <c r="L136" s="7"/>
      <c r="M136" s="7"/>
      <c r="N136" s="7"/>
      <c r="O136" s="7"/>
      <c r="P136" s="7"/>
    </row>
    <row r="137" spans="1:16" s="8" customFormat="1" ht="15.75" customHeight="1" hidden="1" outlineLevel="1">
      <c r="A137" s="30" t="s">
        <v>31</v>
      </c>
      <c r="B137" s="30"/>
      <c r="C137" s="30"/>
      <c r="D137" s="21">
        <v>6918.40582</v>
      </c>
      <c r="E137" s="7"/>
      <c r="I137" s="7"/>
      <c r="J137" s="7"/>
      <c r="K137" s="7"/>
      <c r="L137" s="7"/>
      <c r="M137" s="7"/>
      <c r="N137" s="7"/>
      <c r="O137" s="7"/>
      <c r="P137" s="7"/>
    </row>
    <row r="138" spans="1:16" s="8" customFormat="1" ht="35.25" customHeight="1" hidden="1" outlineLevel="1">
      <c r="A138" s="19" t="s">
        <v>33</v>
      </c>
      <c r="B138" s="19"/>
      <c r="C138" s="19"/>
      <c r="D138" s="19"/>
      <c r="E138" s="19"/>
      <c r="F138" s="19"/>
      <c r="G138" s="19"/>
      <c r="H138" s="21">
        <v>433182.397</v>
      </c>
      <c r="I138" s="7"/>
      <c r="J138" s="7"/>
      <c r="K138" s="7"/>
      <c r="L138" s="7"/>
      <c r="M138" s="7"/>
      <c r="N138" s="7"/>
      <c r="O138" s="7"/>
      <c r="P138" s="7"/>
    </row>
    <row r="139" spans="1:16" s="8" customFormat="1" ht="34.5" customHeight="1" hidden="1" outlineLevel="1">
      <c r="A139" s="19" t="s">
        <v>34</v>
      </c>
      <c r="B139" s="19"/>
      <c r="C139" s="19"/>
      <c r="D139" s="19"/>
      <c r="E139" s="19"/>
      <c r="F139" s="19"/>
      <c r="G139" s="19"/>
      <c r="H139" s="21">
        <v>11672.419</v>
      </c>
      <c r="I139" s="7"/>
      <c r="J139" s="7"/>
      <c r="K139" s="7"/>
      <c r="L139" s="7"/>
      <c r="M139" s="7"/>
      <c r="N139" s="7"/>
      <c r="O139" s="7"/>
      <c r="P139" s="7"/>
    </row>
    <row r="140" spans="1:16" s="8" customFormat="1" ht="34.5" customHeight="1" hidden="1" outlineLevel="1">
      <c r="A140" s="19" t="s">
        <v>35</v>
      </c>
      <c r="B140" s="19"/>
      <c r="C140" s="19"/>
      <c r="D140" s="19"/>
      <c r="E140" s="19"/>
      <c r="F140" s="19"/>
      <c r="G140" s="19"/>
      <c r="H140" s="21">
        <f>E142+E143+E144+E145+E146</f>
        <v>148384.728</v>
      </c>
      <c r="I140" s="7"/>
      <c r="J140" s="7"/>
      <c r="K140" s="7"/>
      <c r="L140" s="7"/>
      <c r="M140" s="7"/>
      <c r="N140" s="7"/>
      <c r="O140" s="7"/>
      <c r="P140" s="7"/>
    </row>
    <row r="141" spans="1:16" s="8" customFormat="1" ht="15.75" hidden="1" outlineLevel="1">
      <c r="A141" s="19" t="s">
        <v>20</v>
      </c>
      <c r="B141" s="19"/>
      <c r="C141" s="23"/>
      <c r="D141" s="23"/>
      <c r="E141" s="23"/>
      <c r="F141" s="23"/>
      <c r="G141" s="23"/>
      <c r="H141" s="28"/>
      <c r="I141" s="7"/>
      <c r="J141" s="7"/>
      <c r="K141" s="7"/>
      <c r="L141" s="7"/>
      <c r="M141" s="7"/>
      <c r="N141" s="7"/>
      <c r="O141" s="7"/>
      <c r="P141" s="7"/>
    </row>
    <row r="142" spans="1:16" s="8" customFormat="1" ht="15.75" customHeight="1" hidden="1" outlineLevel="1">
      <c r="A142" s="25" t="s">
        <v>36</v>
      </c>
      <c r="B142" s="25"/>
      <c r="C142" s="25"/>
      <c r="D142" s="25"/>
      <c r="E142" s="21">
        <v>10393.888</v>
      </c>
      <c r="F142" s="7"/>
      <c r="I142" s="7"/>
      <c r="J142" s="7"/>
      <c r="K142" s="7"/>
      <c r="L142" s="7"/>
      <c r="M142" s="7"/>
      <c r="N142" s="7"/>
      <c r="O142" s="7"/>
      <c r="P142" s="7"/>
    </row>
    <row r="143" spans="1:16" s="8" customFormat="1" ht="15.75" customHeight="1" hidden="1" outlineLevel="1">
      <c r="A143" s="25" t="s">
        <v>37</v>
      </c>
      <c r="B143" s="25"/>
      <c r="C143" s="25"/>
      <c r="D143" s="25"/>
      <c r="E143" s="26">
        <v>112885.90299999999</v>
      </c>
      <c r="F143" s="7"/>
      <c r="I143" s="7"/>
      <c r="J143" s="7"/>
      <c r="K143" s="7"/>
      <c r="L143" s="7"/>
      <c r="M143" s="7"/>
      <c r="N143" s="7"/>
      <c r="O143" s="7"/>
      <c r="P143" s="7"/>
    </row>
    <row r="144" spans="1:9" s="8" customFormat="1" ht="15.75" customHeight="1" hidden="1" outlineLevel="1">
      <c r="A144" s="25" t="s">
        <v>38</v>
      </c>
      <c r="B144" s="25"/>
      <c r="C144" s="25"/>
      <c r="D144" s="25"/>
      <c r="E144" s="26">
        <v>25104.937</v>
      </c>
      <c r="F144" s="7"/>
      <c r="I144" s="7"/>
    </row>
    <row r="145" spans="1:9" s="8" customFormat="1" ht="15.75" customHeight="1" hidden="1" outlineLevel="1">
      <c r="A145" s="25" t="s">
        <v>39</v>
      </c>
      <c r="B145" s="25"/>
      <c r="C145" s="25"/>
      <c r="D145" s="25"/>
      <c r="E145" s="27">
        <v>0</v>
      </c>
      <c r="F145" s="7"/>
      <c r="I145" s="7"/>
    </row>
    <row r="146" spans="1:9" s="8" customFormat="1" ht="15.75" customHeight="1" hidden="1" outlineLevel="1">
      <c r="A146" s="25" t="s">
        <v>40</v>
      </c>
      <c r="B146" s="25"/>
      <c r="C146" s="25"/>
      <c r="D146" s="25"/>
      <c r="E146" s="27">
        <v>0</v>
      </c>
      <c r="F146" s="7"/>
      <c r="I146" s="7"/>
    </row>
    <row r="147" spans="1:9" s="8" customFormat="1" ht="31.5" customHeight="1" hidden="1" outlineLevel="1">
      <c r="A147" s="19" t="s">
        <v>41</v>
      </c>
      <c r="B147" s="19"/>
      <c r="C147" s="19"/>
      <c r="D147" s="19"/>
      <c r="E147" s="19"/>
      <c r="F147" s="19"/>
      <c r="G147" s="19"/>
      <c r="H147" s="21">
        <v>138030</v>
      </c>
      <c r="I147" s="7"/>
    </row>
    <row r="148" spans="1:9" s="8" customFormat="1" ht="34.5" customHeight="1" hidden="1" outlineLevel="1">
      <c r="A148" s="19" t="s">
        <v>42</v>
      </c>
      <c r="B148" s="19"/>
      <c r="C148" s="19"/>
      <c r="D148" s="19"/>
      <c r="E148" s="19"/>
      <c r="F148" s="19"/>
      <c r="G148" s="19"/>
      <c r="H148" s="17">
        <v>0</v>
      </c>
      <c r="I148" s="7"/>
    </row>
    <row r="149" ht="15.75" hidden="1" outlineLevel="1"/>
    <row r="150" spans="1:9" s="8" customFormat="1" ht="15.75" hidden="1" outlineLevel="1">
      <c r="A150" s="36" t="s">
        <v>57</v>
      </c>
      <c r="B150" s="36"/>
      <c r="C150" s="36"/>
      <c r="D150" s="36"/>
      <c r="E150" s="36"/>
      <c r="F150" s="36"/>
      <c r="G150" s="36"/>
      <c r="H150" s="36"/>
      <c r="I150" s="7"/>
    </row>
    <row r="151" spans="1:9" s="8" customFormat="1" ht="40.5" customHeight="1" hidden="1" outlineLevel="1">
      <c r="A151" s="37" t="s">
        <v>11</v>
      </c>
      <c r="B151" s="37"/>
      <c r="C151" s="37"/>
      <c r="D151" s="37"/>
      <c r="E151" s="37"/>
      <c r="F151" s="37"/>
      <c r="G151" s="37"/>
      <c r="H151" s="17">
        <f>ROUND(H154+H155*H156+H186,2)</f>
        <v>2312.44</v>
      </c>
      <c r="I151" s="7"/>
    </row>
    <row r="152" spans="1:9" s="8" customFormat="1" ht="15.75" hidden="1" outlineLevel="1">
      <c r="A152" s="7"/>
      <c r="B152" s="7"/>
      <c r="C152" s="18"/>
      <c r="D152" s="18"/>
      <c r="E152" s="18"/>
      <c r="F152" s="7"/>
      <c r="G152" s="4"/>
      <c r="H152" s="7"/>
      <c r="I152" s="7"/>
    </row>
    <row r="153" spans="1:9" s="8" customFormat="1" ht="33.75" customHeight="1" hidden="1" outlineLevel="1">
      <c r="A153" s="37" t="s">
        <v>12</v>
      </c>
      <c r="B153" s="37"/>
      <c r="C153" s="37"/>
      <c r="D153" s="37"/>
      <c r="E153" s="37"/>
      <c r="F153" s="37"/>
      <c r="G153" s="37"/>
      <c r="H153" s="37"/>
      <c r="I153" s="7"/>
    </row>
    <row r="154" spans="1:9" s="8" customFormat="1" ht="21.75" customHeight="1" hidden="1" outlineLevel="1">
      <c r="A154" s="31" t="s">
        <v>13</v>
      </c>
      <c r="B154" s="31"/>
      <c r="C154" s="31"/>
      <c r="D154" s="31"/>
      <c r="E154" s="31"/>
      <c r="F154" s="31"/>
      <c r="G154" s="31"/>
      <c r="H154" s="17">
        <v>1099.06</v>
      </c>
      <c r="I154" s="7"/>
    </row>
    <row r="155" spans="1:9" s="8" customFormat="1" ht="25.5" customHeight="1" hidden="1" outlineLevel="1">
      <c r="A155" s="31" t="s">
        <v>14</v>
      </c>
      <c r="B155" s="31"/>
      <c r="C155" s="31"/>
      <c r="D155" s="31"/>
      <c r="E155" s="31"/>
      <c r="F155" s="31"/>
      <c r="G155" s="31"/>
      <c r="H155" s="17">
        <v>752191.39</v>
      </c>
      <c r="I155" s="7"/>
    </row>
    <row r="156" spans="1:9" s="8" customFormat="1" ht="35.25" customHeight="1" hidden="1" outlineLevel="1">
      <c r="A156" s="31" t="s">
        <v>15</v>
      </c>
      <c r="B156" s="31"/>
      <c r="C156" s="31"/>
      <c r="D156" s="31"/>
      <c r="E156" s="31"/>
      <c r="F156" s="31"/>
      <c r="G156" s="31"/>
      <c r="H156" s="20">
        <f>(H157+H158-(H159+H166))/(H176+H177-(H178+H185))</f>
        <v>0.0016131706471004066</v>
      </c>
      <c r="I156" s="7"/>
    </row>
    <row r="157" spans="1:9" s="8" customFormat="1" ht="24.75" customHeight="1" hidden="1" outlineLevel="1">
      <c r="A157" s="31" t="s">
        <v>16</v>
      </c>
      <c r="B157" s="31"/>
      <c r="C157" s="31"/>
      <c r="D157" s="31"/>
      <c r="E157" s="31"/>
      <c r="F157" s="31"/>
      <c r="G157" s="31"/>
      <c r="H157" s="21">
        <v>890.339</v>
      </c>
      <c r="I157" s="7"/>
    </row>
    <row r="158" spans="1:9" s="8" customFormat="1" ht="35.25" customHeight="1" hidden="1" outlineLevel="1">
      <c r="A158" s="31" t="s">
        <v>17</v>
      </c>
      <c r="B158" s="31"/>
      <c r="C158" s="31"/>
      <c r="D158" s="31"/>
      <c r="E158" s="31"/>
      <c r="F158" s="31"/>
      <c r="G158" s="31"/>
      <c r="H158" s="21">
        <v>36.010000000000005</v>
      </c>
      <c r="I158" s="7"/>
    </row>
    <row r="159" spans="1:9" s="8" customFormat="1" ht="36.75" customHeight="1" hidden="1" outlineLevel="1">
      <c r="A159" s="31" t="s">
        <v>18</v>
      </c>
      <c r="B159" s="31"/>
      <c r="C159" s="31"/>
      <c r="D159" s="31"/>
      <c r="E159" s="31"/>
      <c r="F159" s="31"/>
      <c r="G159" s="31"/>
      <c r="H159" s="21">
        <f>E161+E162+E163+E164+E165</f>
        <v>314.38823954013503</v>
      </c>
      <c r="I159" s="7"/>
    </row>
    <row r="160" spans="1:16" s="8" customFormat="1" ht="15.75" hidden="1" outlineLevel="1">
      <c r="A160" s="31" t="s">
        <v>20</v>
      </c>
      <c r="B160" s="31"/>
      <c r="C160" s="23"/>
      <c r="D160" s="23"/>
      <c r="E160" s="23"/>
      <c r="F160" s="23"/>
      <c r="G160" s="23"/>
      <c r="H160" s="24"/>
      <c r="I160" s="7"/>
      <c r="J160" s="7"/>
      <c r="K160" s="7"/>
      <c r="L160" s="7"/>
      <c r="M160" s="7"/>
      <c r="N160" s="7"/>
      <c r="O160" s="7"/>
      <c r="P160" s="7"/>
    </row>
    <row r="161" spans="1:16" s="8" customFormat="1" ht="15.75" customHeight="1" hidden="1" outlineLevel="1">
      <c r="A161" s="25" t="s">
        <v>21</v>
      </c>
      <c r="B161" s="25"/>
      <c r="C161" s="25"/>
      <c r="D161" s="25"/>
      <c r="E161" s="21">
        <v>31.504603940135166</v>
      </c>
      <c r="F161" s="7"/>
      <c r="I161" s="7"/>
      <c r="J161" s="7"/>
      <c r="K161" s="7"/>
      <c r="L161" s="7"/>
      <c r="M161" s="7"/>
      <c r="N161" s="7"/>
      <c r="O161" s="7"/>
      <c r="P161" s="7"/>
    </row>
    <row r="162" spans="1:16" s="8" customFormat="1" ht="15.75" customHeight="1" hidden="1" outlineLevel="1">
      <c r="A162" s="25" t="s">
        <v>22</v>
      </c>
      <c r="B162" s="25"/>
      <c r="C162" s="25"/>
      <c r="D162" s="25"/>
      <c r="E162" s="26">
        <v>232.36890609999983</v>
      </c>
      <c r="F162" s="7"/>
      <c r="I162" s="7"/>
      <c r="J162" s="7"/>
      <c r="K162" s="7"/>
      <c r="L162" s="7"/>
      <c r="M162" s="7"/>
      <c r="N162" s="7"/>
      <c r="O162" s="7"/>
      <c r="P162" s="7"/>
    </row>
    <row r="163" spans="1:16" s="8" customFormat="1" ht="15.75" customHeight="1" hidden="1" outlineLevel="1">
      <c r="A163" s="25" t="s">
        <v>23</v>
      </c>
      <c r="B163" s="25"/>
      <c r="C163" s="25"/>
      <c r="D163" s="25"/>
      <c r="E163" s="26">
        <v>50.514729500000016</v>
      </c>
      <c r="F163" s="7"/>
      <c r="I163" s="7"/>
      <c r="J163" s="7"/>
      <c r="K163" s="7"/>
      <c r="L163" s="7"/>
      <c r="M163" s="7"/>
      <c r="N163" s="7"/>
      <c r="O163" s="7"/>
      <c r="P163" s="7"/>
    </row>
    <row r="164" spans="1:16" s="8" customFormat="1" ht="15.75" customHeight="1" hidden="1" outlineLevel="1">
      <c r="A164" s="25" t="s">
        <v>24</v>
      </c>
      <c r="B164" s="25"/>
      <c r="C164" s="25"/>
      <c r="D164" s="25"/>
      <c r="E164" s="27">
        <v>0</v>
      </c>
      <c r="F164" s="7"/>
      <c r="I164" s="7"/>
      <c r="J164" s="7"/>
      <c r="K164" s="7"/>
      <c r="L164" s="7"/>
      <c r="M164" s="7"/>
      <c r="N164" s="7"/>
      <c r="O164" s="7"/>
      <c r="P164" s="7"/>
    </row>
    <row r="165" spans="1:16" s="8" customFormat="1" ht="15.75" customHeight="1" hidden="1" outlineLevel="1">
      <c r="A165" s="25" t="s">
        <v>25</v>
      </c>
      <c r="B165" s="25"/>
      <c r="C165" s="25"/>
      <c r="D165" s="25"/>
      <c r="E165" s="27">
        <v>0</v>
      </c>
      <c r="F165" s="7"/>
      <c r="I165" s="7"/>
      <c r="J165" s="7"/>
      <c r="K165" s="7"/>
      <c r="L165" s="7"/>
      <c r="M165" s="7"/>
      <c r="N165" s="7"/>
      <c r="O165" s="7"/>
      <c r="P165" s="7"/>
    </row>
    <row r="166" spans="1:16" s="8" customFormat="1" ht="24" customHeight="1" hidden="1" outlineLevel="1">
      <c r="A166" s="19" t="s">
        <v>26</v>
      </c>
      <c r="B166" s="19"/>
      <c r="C166" s="19"/>
      <c r="D166" s="19"/>
      <c r="E166" s="19"/>
      <c r="F166" s="19"/>
      <c r="G166" s="19"/>
      <c r="H166" s="21">
        <v>327.2006</v>
      </c>
      <c r="I166" s="7"/>
      <c r="J166" s="7"/>
      <c r="K166" s="7"/>
      <c r="L166" s="7"/>
      <c r="M166" s="7"/>
      <c r="N166" s="7"/>
      <c r="O166" s="7"/>
      <c r="P166" s="7"/>
    </row>
    <row r="167" spans="1:16" s="8" customFormat="1" ht="33" customHeight="1" hidden="1" outlineLevel="1">
      <c r="A167" s="19" t="s">
        <v>27</v>
      </c>
      <c r="B167" s="19"/>
      <c r="C167" s="19"/>
      <c r="D167" s="19"/>
      <c r="E167" s="19"/>
      <c r="F167" s="19"/>
      <c r="G167" s="19"/>
      <c r="H167" s="26">
        <f>D169+D173</f>
        <v>12289.29999999998</v>
      </c>
      <c r="I167" s="7"/>
      <c r="J167" s="7"/>
      <c r="K167" s="7"/>
      <c r="L167" s="7"/>
      <c r="M167" s="7"/>
      <c r="N167" s="7"/>
      <c r="O167" s="7"/>
      <c r="P167" s="7"/>
    </row>
    <row r="168" spans="1:16" s="8" customFormat="1" ht="15.75" hidden="1" outlineLevel="1">
      <c r="A168" s="19" t="s">
        <v>20</v>
      </c>
      <c r="B168" s="19"/>
      <c r="C168" s="23"/>
      <c r="D168" s="23"/>
      <c r="E168" s="23"/>
      <c r="F168" s="23"/>
      <c r="G168" s="23"/>
      <c r="H168" s="28"/>
      <c r="I168" s="7"/>
      <c r="J168" s="7"/>
      <c r="K168" s="7"/>
      <c r="L168" s="7"/>
      <c r="M168" s="7"/>
      <c r="N168" s="7"/>
      <c r="O168" s="7"/>
      <c r="P168" s="7"/>
    </row>
    <row r="169" spans="1:16" s="8" customFormat="1" ht="15.75" customHeight="1" hidden="1" outlineLevel="1">
      <c r="A169" s="29" t="s">
        <v>28</v>
      </c>
      <c r="B169" s="29"/>
      <c r="C169" s="29"/>
      <c r="D169" s="21">
        <f>D170+D171+D172</f>
        <v>4.787</v>
      </c>
      <c r="E169" s="7"/>
      <c r="I169" s="7"/>
      <c r="J169" s="7"/>
      <c r="K169" s="7"/>
      <c r="L169" s="7"/>
      <c r="M169" s="7"/>
      <c r="N169" s="7"/>
      <c r="O169" s="7"/>
      <c r="P169" s="7"/>
    </row>
    <row r="170" spans="1:16" s="8" customFormat="1" ht="15.75" customHeight="1" hidden="1" outlineLevel="1">
      <c r="A170" s="30" t="s">
        <v>29</v>
      </c>
      <c r="B170" s="30"/>
      <c r="C170" s="30"/>
      <c r="D170" s="21">
        <v>0.441</v>
      </c>
      <c r="E170" s="7"/>
      <c r="I170" s="7"/>
      <c r="J170" s="7"/>
      <c r="K170" s="7"/>
      <c r="L170" s="7"/>
      <c r="M170" s="7"/>
      <c r="N170" s="7"/>
      <c r="O170" s="7"/>
      <c r="P170" s="7"/>
    </row>
    <row r="171" spans="1:16" s="8" customFormat="1" ht="15.75" customHeight="1" hidden="1" outlineLevel="1">
      <c r="A171" s="30" t="s">
        <v>30</v>
      </c>
      <c r="B171" s="30"/>
      <c r="C171" s="30"/>
      <c r="D171" s="21">
        <v>2.474</v>
      </c>
      <c r="E171" s="7"/>
      <c r="I171" s="7"/>
      <c r="J171" s="7"/>
      <c r="K171" s="7"/>
      <c r="L171" s="7"/>
      <c r="M171" s="7"/>
      <c r="N171" s="7"/>
      <c r="O171" s="7"/>
      <c r="P171" s="7"/>
    </row>
    <row r="172" spans="1:16" s="8" customFormat="1" ht="15.75" customHeight="1" hidden="1" outlineLevel="1">
      <c r="A172" s="30" t="s">
        <v>31</v>
      </c>
      <c r="B172" s="30"/>
      <c r="C172" s="30"/>
      <c r="D172" s="21">
        <v>1.872</v>
      </c>
      <c r="E172" s="7"/>
      <c r="I172" s="7"/>
      <c r="J172" s="7"/>
      <c r="K172" s="7"/>
      <c r="L172" s="7"/>
      <c r="M172" s="7"/>
      <c r="N172" s="7"/>
      <c r="O172" s="7"/>
      <c r="P172" s="7"/>
    </row>
    <row r="173" spans="1:16" s="8" customFormat="1" ht="15.75" customHeight="1" hidden="1" outlineLevel="1">
      <c r="A173" s="29" t="s">
        <v>32</v>
      </c>
      <c r="B173" s="29"/>
      <c r="C173" s="29"/>
      <c r="D173" s="21">
        <f>D174+D175</f>
        <v>12284.512999999979</v>
      </c>
      <c r="E173" s="7"/>
      <c r="I173" s="7"/>
      <c r="J173" s="7"/>
      <c r="K173" s="7"/>
      <c r="L173" s="7"/>
      <c r="M173" s="7"/>
      <c r="N173" s="7"/>
      <c r="O173" s="7"/>
      <c r="P173" s="7"/>
    </row>
    <row r="174" spans="1:16" s="8" customFormat="1" ht="15.75" customHeight="1" hidden="1" outlineLevel="1">
      <c r="A174" s="30" t="s">
        <v>29</v>
      </c>
      <c r="B174" s="30"/>
      <c r="C174" s="30"/>
      <c r="D174" s="21">
        <v>3986.48627299999</v>
      </c>
      <c r="E174" s="7"/>
      <c r="I174" s="7"/>
      <c r="J174" s="7"/>
      <c r="K174" s="7"/>
      <c r="L174" s="7"/>
      <c r="M174" s="7"/>
      <c r="N174" s="7"/>
      <c r="O174" s="7"/>
      <c r="P174" s="7"/>
    </row>
    <row r="175" spans="1:16" s="8" customFormat="1" ht="15.75" customHeight="1" hidden="1" outlineLevel="1">
      <c r="A175" s="30" t="s">
        <v>31</v>
      </c>
      <c r="B175" s="30"/>
      <c r="C175" s="30"/>
      <c r="D175" s="21">
        <v>8298.02672699999</v>
      </c>
      <c r="E175" s="7"/>
      <c r="I175" s="7"/>
      <c r="J175" s="7"/>
      <c r="K175" s="7"/>
      <c r="L175" s="7"/>
      <c r="M175" s="7"/>
      <c r="N175" s="7"/>
      <c r="O175" s="7"/>
      <c r="P175" s="7"/>
    </row>
    <row r="176" spans="1:9" s="8" customFormat="1" ht="35.25" customHeight="1" hidden="1" outlineLevel="1">
      <c r="A176" s="19" t="s">
        <v>33</v>
      </c>
      <c r="B176" s="19"/>
      <c r="C176" s="19"/>
      <c r="D176" s="19"/>
      <c r="E176" s="19"/>
      <c r="F176" s="19"/>
      <c r="G176" s="19"/>
      <c r="H176" s="21">
        <v>499232.495</v>
      </c>
      <c r="I176" s="7"/>
    </row>
    <row r="177" spans="1:9" s="8" customFormat="1" ht="34.5" customHeight="1" hidden="1" outlineLevel="1">
      <c r="A177" s="19" t="s">
        <v>34</v>
      </c>
      <c r="B177" s="19"/>
      <c r="C177" s="19"/>
      <c r="D177" s="19"/>
      <c r="E177" s="19"/>
      <c r="F177" s="19"/>
      <c r="G177" s="19"/>
      <c r="H177" s="21">
        <v>24410.945999999996</v>
      </c>
      <c r="I177" s="7"/>
    </row>
    <row r="178" spans="1:9" s="8" customFormat="1" ht="34.5" customHeight="1" hidden="1" outlineLevel="1">
      <c r="A178" s="19" t="s">
        <v>35</v>
      </c>
      <c r="B178" s="19"/>
      <c r="C178" s="19"/>
      <c r="D178" s="19"/>
      <c r="E178" s="19"/>
      <c r="F178" s="19"/>
      <c r="G178" s="19"/>
      <c r="H178" s="21">
        <f>E180+E181+E182+E183+E184</f>
        <v>163071.10908000005</v>
      </c>
      <c r="I178" s="7"/>
    </row>
    <row r="179" spans="1:9" s="8" customFormat="1" ht="15.75" hidden="1" outlineLevel="1">
      <c r="A179" s="19" t="s">
        <v>20</v>
      </c>
      <c r="B179" s="19"/>
      <c r="C179" s="23"/>
      <c r="D179" s="23"/>
      <c r="E179" s="23"/>
      <c r="F179" s="23"/>
      <c r="G179" s="23"/>
      <c r="H179" s="28"/>
      <c r="I179" s="7"/>
    </row>
    <row r="180" spans="1:9" s="8" customFormat="1" ht="15.75" customHeight="1" hidden="1" outlineLevel="1">
      <c r="A180" s="25" t="s">
        <v>36</v>
      </c>
      <c r="B180" s="25"/>
      <c r="C180" s="25"/>
      <c r="D180" s="25"/>
      <c r="E180" s="21">
        <v>12289.29999999998</v>
      </c>
      <c r="F180" s="7"/>
      <c r="I180" s="7"/>
    </row>
    <row r="181" spans="1:9" s="8" customFormat="1" ht="15.75" customHeight="1" hidden="1" outlineLevel="1">
      <c r="A181" s="25" t="s">
        <v>37</v>
      </c>
      <c r="B181" s="25"/>
      <c r="C181" s="25"/>
      <c r="D181" s="25"/>
      <c r="E181" s="26">
        <v>118681.7180800001</v>
      </c>
      <c r="F181" s="7"/>
      <c r="I181" s="7"/>
    </row>
    <row r="182" spans="1:9" s="8" customFormat="1" ht="15.75" customHeight="1" hidden="1" outlineLevel="1">
      <c r="A182" s="25" t="s">
        <v>38</v>
      </c>
      <c r="B182" s="25"/>
      <c r="C182" s="25"/>
      <c r="D182" s="25"/>
      <c r="E182" s="26">
        <v>32100.090999999986</v>
      </c>
      <c r="F182" s="7"/>
      <c r="I182" s="7"/>
    </row>
    <row r="183" spans="1:9" s="8" customFormat="1" ht="15.75" customHeight="1" hidden="1" outlineLevel="1">
      <c r="A183" s="25" t="s">
        <v>39</v>
      </c>
      <c r="B183" s="25"/>
      <c r="C183" s="25"/>
      <c r="D183" s="25"/>
      <c r="E183" s="27">
        <v>0</v>
      </c>
      <c r="F183" s="7"/>
      <c r="I183" s="7"/>
    </row>
    <row r="184" spans="1:9" s="8" customFormat="1" ht="15.75" customHeight="1" hidden="1" outlineLevel="1">
      <c r="A184" s="25" t="s">
        <v>40</v>
      </c>
      <c r="B184" s="25"/>
      <c r="C184" s="25"/>
      <c r="D184" s="25"/>
      <c r="E184" s="27">
        <v>0</v>
      </c>
      <c r="F184" s="7"/>
      <c r="I184" s="7"/>
    </row>
    <row r="185" spans="1:9" s="8" customFormat="1" ht="31.5" customHeight="1" hidden="1" outlineLevel="1">
      <c r="A185" s="19" t="s">
        <v>41</v>
      </c>
      <c r="B185" s="19"/>
      <c r="C185" s="19"/>
      <c r="D185" s="19"/>
      <c r="E185" s="19"/>
      <c r="F185" s="19"/>
      <c r="G185" s="19"/>
      <c r="H185" s="21">
        <v>184050.3</v>
      </c>
      <c r="I185" s="7"/>
    </row>
    <row r="186" spans="1:9" s="8" customFormat="1" ht="34.5" customHeight="1" hidden="1" outlineLevel="1">
      <c r="A186" s="19" t="s">
        <v>42</v>
      </c>
      <c r="B186" s="19"/>
      <c r="C186" s="19"/>
      <c r="D186" s="19"/>
      <c r="E186" s="19"/>
      <c r="F186" s="19"/>
      <c r="G186" s="19"/>
      <c r="H186" s="17">
        <v>-0.03</v>
      </c>
      <c r="I186" s="7"/>
    </row>
    <row r="187" ht="15.75" collapsed="1"/>
  </sheetData>
  <sheetProtection/>
  <mergeCells count="172">
    <mergeCell ref="A183:D183"/>
    <mergeCell ref="A184:D184"/>
    <mergeCell ref="A185:G185"/>
    <mergeCell ref="A186:G186"/>
    <mergeCell ref="A177:G177"/>
    <mergeCell ref="A178:G178"/>
    <mergeCell ref="A179:B179"/>
    <mergeCell ref="A180:D180"/>
    <mergeCell ref="A181:D181"/>
    <mergeCell ref="A182:D182"/>
    <mergeCell ref="A171:C171"/>
    <mergeCell ref="A172:C172"/>
    <mergeCell ref="A173:C173"/>
    <mergeCell ref="A174:C174"/>
    <mergeCell ref="A175:C175"/>
    <mergeCell ref="A176:G176"/>
    <mergeCell ref="A165:D165"/>
    <mergeCell ref="A166:G166"/>
    <mergeCell ref="A167:G167"/>
    <mergeCell ref="A168:B168"/>
    <mergeCell ref="A169:C169"/>
    <mergeCell ref="A170:C170"/>
    <mergeCell ref="A159:G159"/>
    <mergeCell ref="A160:B160"/>
    <mergeCell ref="A161:D161"/>
    <mergeCell ref="A162:D162"/>
    <mergeCell ref="A163:D163"/>
    <mergeCell ref="A164:D164"/>
    <mergeCell ref="A153:H153"/>
    <mergeCell ref="A154:G154"/>
    <mergeCell ref="A155:G155"/>
    <mergeCell ref="A156:G156"/>
    <mergeCell ref="A157:G157"/>
    <mergeCell ref="A158:G158"/>
    <mergeCell ref="A150:H150"/>
    <mergeCell ref="A151:G151"/>
    <mergeCell ref="A145:D145"/>
    <mergeCell ref="A146:D146"/>
    <mergeCell ref="A147:G147"/>
    <mergeCell ref="A148:G148"/>
    <mergeCell ref="A139:G139"/>
    <mergeCell ref="A140:G140"/>
    <mergeCell ref="A141:B141"/>
    <mergeCell ref="A142:D142"/>
    <mergeCell ref="A143:D143"/>
    <mergeCell ref="A144:D144"/>
    <mergeCell ref="A133:C133"/>
    <mergeCell ref="A134:C134"/>
    <mergeCell ref="A135:C135"/>
    <mergeCell ref="A136:C136"/>
    <mergeCell ref="A137:C137"/>
    <mergeCell ref="A138:G138"/>
    <mergeCell ref="A127:D127"/>
    <mergeCell ref="A128:G128"/>
    <mergeCell ref="A129:G129"/>
    <mergeCell ref="A130:B130"/>
    <mergeCell ref="A131:C131"/>
    <mergeCell ref="A132:C132"/>
    <mergeCell ref="A121:G121"/>
    <mergeCell ref="A122:B122"/>
    <mergeCell ref="A123:D123"/>
    <mergeCell ref="A124:D124"/>
    <mergeCell ref="A125:D125"/>
    <mergeCell ref="A126:D126"/>
    <mergeCell ref="A115:H115"/>
    <mergeCell ref="A116:G116"/>
    <mergeCell ref="A117:G117"/>
    <mergeCell ref="A118:G118"/>
    <mergeCell ref="A119:G119"/>
    <mergeCell ref="A120:G120"/>
    <mergeCell ref="A107:D107"/>
    <mergeCell ref="A108:D108"/>
    <mergeCell ref="A109:G109"/>
    <mergeCell ref="A110:G110"/>
    <mergeCell ref="A112:H112"/>
    <mergeCell ref="A113:G113"/>
    <mergeCell ref="A101:G101"/>
    <mergeCell ref="A102:G102"/>
    <mergeCell ref="A103:B103"/>
    <mergeCell ref="A104:D104"/>
    <mergeCell ref="A105:D105"/>
    <mergeCell ref="A106:D106"/>
    <mergeCell ref="A95:C95"/>
    <mergeCell ref="A96:C96"/>
    <mergeCell ref="A97:C97"/>
    <mergeCell ref="A98:C98"/>
    <mergeCell ref="A99:C99"/>
    <mergeCell ref="A100:G100"/>
    <mergeCell ref="A89:D89"/>
    <mergeCell ref="A90:G90"/>
    <mergeCell ref="A91:G91"/>
    <mergeCell ref="A92:B92"/>
    <mergeCell ref="A93:C93"/>
    <mergeCell ref="A94:C94"/>
    <mergeCell ref="A83:G83"/>
    <mergeCell ref="A84:B84"/>
    <mergeCell ref="A85:D85"/>
    <mergeCell ref="A86:D86"/>
    <mergeCell ref="A87:D87"/>
    <mergeCell ref="A88:D88"/>
    <mergeCell ref="A77:H77"/>
    <mergeCell ref="A78:G78"/>
    <mergeCell ref="A79:G79"/>
    <mergeCell ref="A80:G80"/>
    <mergeCell ref="A81:G81"/>
    <mergeCell ref="A82:G82"/>
    <mergeCell ref="A74:H74"/>
    <mergeCell ref="A75:G75"/>
    <mergeCell ref="B67:D67"/>
    <mergeCell ref="A69:H69"/>
    <mergeCell ref="A70:H70"/>
    <mergeCell ref="A72:H72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dcterms:created xsi:type="dcterms:W3CDTF">2019-08-13T05:55:48Z</dcterms:created>
  <dcterms:modified xsi:type="dcterms:W3CDTF">2019-08-13T06:24:48Z</dcterms:modified>
  <cp:category/>
  <cp:version/>
  <cp:contentType/>
  <cp:contentStatus/>
</cp:coreProperties>
</file>